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Січень\3001\Паспорти освіта\"/>
    </mc:Choice>
  </mc:AlternateContent>
  <bookViews>
    <workbookView xWindow="765" yWindow="300" windowWidth="24915" windowHeight="7275"/>
  </bookViews>
  <sheets>
    <sheet name="0611023" sheetId="1" r:id="rId1"/>
  </sheets>
  <definedNames>
    <definedName name="_xlnm.Print_Area" localSheetId="0">'0611023'!$A$1:$K$88</definedName>
  </definedNames>
  <calcPr calcId="152511"/>
</workbook>
</file>

<file path=xl/calcChain.xml><?xml version="1.0" encoding="utf-8"?>
<calcChain xmlns="http://schemas.openxmlformats.org/spreadsheetml/2006/main">
  <c r="J79" i="1" l="1"/>
  <c r="J78" i="1"/>
  <c r="F76" i="1"/>
  <c r="J76" i="1" s="1"/>
  <c r="F73" i="1"/>
  <c r="J73" i="1" s="1"/>
  <c r="J72" i="1"/>
  <c r="J71" i="1"/>
  <c r="F70" i="1"/>
  <c r="J70" i="1" s="1"/>
  <c r="J69" i="1"/>
  <c r="J67" i="1"/>
  <c r="J66" i="1"/>
  <c r="J65" i="1"/>
  <c r="J64" i="1"/>
  <c r="J63" i="1"/>
  <c r="J62" i="1"/>
  <c r="J61" i="1"/>
  <c r="F54" i="1"/>
  <c r="F48" i="1"/>
  <c r="D48" i="1"/>
  <c r="D54" i="1" s="1"/>
  <c r="D55" i="1" s="1"/>
  <c r="F75" i="1" s="1"/>
  <c r="H47" i="1"/>
  <c r="H46" i="1"/>
  <c r="H45" i="1"/>
  <c r="H48" i="1" l="1"/>
  <c r="H54" i="1"/>
  <c r="H55" i="1" s="1"/>
  <c r="F55" i="1"/>
  <c r="H75" i="1" s="1"/>
  <c r="J75" i="1" s="1"/>
</calcChain>
</file>

<file path=xl/sharedStrings.xml><?xml version="1.0" encoding="utf-8"?>
<sst xmlns="http://schemas.openxmlformats.org/spreadsheetml/2006/main" count="138" uniqueCount="100">
  <si>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</si>
  <si>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</si>
  <si>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</si>
  <si>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</si>
  <si>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</si>
  <si>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</si>
  <si>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</si>
  <si>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</si>
  <si>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0611023   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</si>
  <si>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1023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</si>
  <si>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0922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</si>
  <si>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Надання загальної середньої освіти спеціалізованими закладами загальної середньої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</si>
  <si>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</si>
  <si>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20 546 805,00 гривень, у тому числі загального фонду — 19 796 805,00 гривень, та спеціального фонду — 750 000,00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</si>
  <si>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</si>
  <si>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254к/96-ВР  (із змінами і доповненнями)</t>
  </si>
  <si>
    <t>Бюджетний кодекс України від 08.07.2010 року № 2456-VІ  (із змінами і доповненнями)</t>
  </si>
  <si>
    <t>Закон України від 26.04.2001 року № 2402-III  "Про охорону дитинства" (із змінами і доповненнями)</t>
  </si>
  <si>
    <t>Закон України  від 05.09.2017 року № 2145- VІІI “Про освіту” (із змінами і доповненнями)</t>
  </si>
  <si>
    <t>Закон України від 16.01.2020 року № 463-IX  “Про повну загальну середню освіту” (із змінами і доповненнями)</t>
  </si>
  <si>
    <t xml:space="preserve">Закон України від 09.11.2023 року № 3460-IX  "Про Державний бюджет України на 2024 рік" </t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</si>
  <si>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</si>
  <si>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Наказ Міністерства фінансів України від 26.08.2014 року 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</si>
  <si>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 року № 793 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</si>
  <si>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від 30.11.2020 року  № 1480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</si>
  <si>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 від 26.09.2005 року № 557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</si>
  <si>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 № 102 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</si>
  <si>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Міністерства охорони здоров’я України від 25.09.2020 року № 2205 «Про затвердження Санітарного регламенту для закладів загальної середньої освіти»  (із змінами і доповненнями)</t>
  </si>
  <si>
    <t>Постанова Кабінету Міністрів України від 28.12.2021 року № 1391“Деякі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</si>
  <si>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 від 05.11.1999 року № 2061"Про затвердження Положення про заклад спеціалізованої освіти спортивного профілю із специфічними умовами навчання"  (із змінами і доповненнями)</t>
  </si>
  <si>
    <t>Постанова Кабінету Міністрів України від 30.08.2002 року № 1298 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</si>
  <si>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</si>
  <si>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 Кабінету Міністрів України від 24.03.2021 року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</si>
  <si>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 від 11.08.2021 року № 823 "Деякі питання організації харчування у закладах спеціалізованої освіти спортивного профілю із специфічними умовами навчання"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</si>
  <si>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</si>
  <si>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21.12.2023 року № 15 "Про бюджет Хмельницької міської територіальної громади на 2024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</si>
  <si>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</si>
  <si>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</si>
  <si>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</si>
  <si>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права дітей на доступність і безоплатність здобуття повної загальної середньої освіти у спеціалізованих закладах загальної середньої освіти, забезпечення необхідних умов функціонування і розвитку загальної середньої освіти</t>
  </si>
  <si>
    <r>
      <t>7. Мета бюджетної програми:</t>
    </r>
    <r>
      <rPr>
        <u/>
        <sz val="12"/>
        <rFont val="Times New Roman"/>
        <family val="1"/>
        <charset val="204"/>
      </rPr>
      <t xml:space="preserve"> Забезпечення надання повної загальної середньої освіти спеціалізованими закладами загальної середньої освіти </t>
    </r>
  </si>
  <si>
    <t> 8.Завдання бюджетної програми:</t>
  </si>
  <si>
    <t>Завдання</t>
  </si>
  <si>
    <t>Забезпечення надання належної освіти та відповідних умов перебування учнів у спеціалізованих закладах загальної середньої освіти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</si>
  <si>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</si>
  <si>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</si>
  <si>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</si>
  <si>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</si>
  <si>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</si>
  <si>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</si>
  <si>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</si>
  <si>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</si>
  <si>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</si>
  <si>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</si>
  <si>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</si>
  <si>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</si>
  <si>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</si>
  <si>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</si>
  <si>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</si>
  <si>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</si>
  <si>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</si>
  <si>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</si>
  <si>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</si>
  <si>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</si>
  <si>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шкіл</t>
  </si>
  <si>
    <t>Кількість класів</t>
  </si>
  <si>
    <t>Усього середньорічне число ставок/штатних одиниць у тому числі:</t>
  </si>
  <si>
    <t>Штатний розпис</t>
  </si>
  <si>
    <t>педагогічного персоналу</t>
  </si>
  <si>
    <t>тренерів</t>
  </si>
  <si>
    <t>спеціалістів</t>
  </si>
  <si>
    <t>робітників</t>
  </si>
  <si>
    <t>продукту</t>
  </si>
  <si>
    <t>Кількість учнів в загальноосвітніх школах</t>
  </si>
  <si>
    <t>осіб</t>
  </si>
  <si>
    <t>Планова кількість днів харчування учнів</t>
  </si>
  <si>
    <t>Розрахунок</t>
  </si>
  <si>
    <t>Вартість харчування одного здобувача освіти</t>
  </si>
  <si>
    <t>грн</t>
  </si>
  <si>
    <t>Кількість учнів переможців, призерів, чемпіонів</t>
  </si>
  <si>
    <t>Кількість учнів на одного педагогічного працівника</t>
  </si>
  <si>
    <t>ефективності</t>
  </si>
  <si>
    <t>Витрати на одного здобувача освіти</t>
  </si>
  <si>
    <t>Середня наповнюваність класів</t>
  </si>
  <si>
    <t>якості</t>
  </si>
  <si>
    <t>Досягнення учнів за результатами участі у змаганнях, чемпіонатах (кількість призових місць, одержаних нагород)</t>
  </si>
  <si>
    <t xml:space="preserve">Відсоток захищених статей загального фонду видатків </t>
  </si>
  <si>
    <t>%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</si>
  <si>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</si>
  <si>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</si>
  <si>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</si>
  <si>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</si>
  <si>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</si>
  <si>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</si>
  <si>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</si>
  <si>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</si>
  <si>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</si>
  <si>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t>Ярослава Балабась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</si>
  <si>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26 січня 2024 року № 16</t>
    </r>
  </si>
  <si>
    <t>25.01.2024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</si>
</sst>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#,##0.00\ _₽"/>
    <numFmt numFmtId="165" formatCode="#,##0\ _₴"/>
    <numFmt numFmtId="166" formatCode="#,##0.0\ _₴"/>
    <numFmt numFmtId="167" formatCode="#,##0.00\ _₴"/>
  </numFmts>
  <fonts count="29" x14ac:knownFonts="1">
    <font>
      <sz val="10"/>
      <color rgb="FF000000"/>
      <name val="Times New Roman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0" borderId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0" fillId="0" borderId="0"/>
    <xf numFmtId="0" fontId="2" fillId="0" borderId="0"/>
    <xf numFmtId="0" fontId="24" fillId="0" borderId="0"/>
    <xf numFmtId="0" fontId="20" fillId="0" borderId="0"/>
    <xf numFmtId="0" fontId="26" fillId="0" borderId="0"/>
    <xf numFmtId="0" fontId="27" fillId="0" borderId="0"/>
    <xf numFmtId="0" fontId="1" fillId="0" borderId="0"/>
    <xf numFmtId="0" fontId="18" fillId="16" borderId="14" applyNumberFormat="0" applyFont="0" applyAlignment="0" applyProtection="0"/>
    <xf numFmtId="0" fontId="28" fillId="0" borderId="0"/>
    <xf numFmtId="43" fontId="2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 shrinkToFit="1"/>
    </xf>
    <xf numFmtId="3" fontId="9" fillId="0" borderId="0" xfId="0" applyNumberFormat="1" applyFont="1" applyFill="1" applyBorder="1" applyAlignment="1">
      <alignment horizontal="center" vertical="center" wrapText="1" shrinkToFit="1"/>
    </xf>
    <xf numFmtId="1" fontId="9" fillId="0" borderId="1" xfId="0" applyNumberFormat="1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0" xfId="0" applyNumberFormat="1" applyFont="1" applyFill="1" applyBorder="1" applyAlignment="1">
      <alignment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vertical="center" wrapText="1" shrinkToFit="1"/>
    </xf>
    <xf numFmtId="164" fontId="2" fillId="0" borderId="0" xfId="0" applyNumberFormat="1" applyFont="1" applyFill="1" applyBorder="1" applyAlignment="1">
      <alignment horizontal="left" vertical="center" wrapTex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4" fontId="2" fillId="0" borderId="0" xfId="0" applyNumberFormat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4" fontId="9" fillId="0" borderId="2" xfId="0" applyNumberFormat="1" applyFont="1" applyFill="1" applyBorder="1" applyAlignment="1">
      <alignment horizontal="right" vertical="center" wrapText="1" shrinkToFi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right" vertical="center" wrapText="1" shrinkToFit="1"/>
    </xf>
    <xf numFmtId="4" fontId="9" fillId="0" borderId="5" xfId="0" applyNumberFormat="1" applyFont="1" applyFill="1" applyBorder="1" applyAlignment="1">
      <alignment horizontal="right" vertical="center" wrapText="1" shrinkToFit="1"/>
    </xf>
    <xf numFmtId="4" fontId="3" fillId="0" borderId="2" xfId="0" applyNumberFormat="1" applyFont="1" applyFill="1" applyBorder="1" applyAlignment="1">
      <alignment horizontal="right" vertical="center" wrapText="1" shrinkToFit="1"/>
    </xf>
    <xf numFmtId="4" fontId="9" fillId="0" borderId="2" xfId="0" applyNumberFormat="1" applyFont="1" applyFill="1" applyBorder="1" applyAlignment="1">
      <alignment vertical="center" wrapText="1" shrinkToFi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4" fontId="9" fillId="0" borderId="9" xfId="0" applyNumberFormat="1" applyFont="1" applyFill="1" applyBorder="1" applyAlignment="1">
      <alignment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2" fontId="3" fillId="0" borderId="3" xfId="0" applyNumberFormat="1" applyFont="1" applyFill="1" applyBorder="1" applyAlignment="1">
      <alignment horizontal="center" vertical="center" wrapText="1" shrinkToFit="1"/>
    </xf>
    <xf numFmtId="2" fontId="3" fillId="0" borderId="5" xfId="0" applyNumberFormat="1" applyFont="1" applyFill="1" applyBorder="1" applyAlignment="1">
      <alignment horizontal="center"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1" fontId="3" fillId="0" borderId="2" xfId="0" applyNumberFormat="1" applyFont="1" applyFill="1" applyBorder="1" applyAlignment="1">
      <alignment horizontal="center" vertical="center" wrapText="1" shrinkToFit="1"/>
    </xf>
    <xf numFmtId="4" fontId="9" fillId="0" borderId="3" xfId="0" applyNumberFormat="1" applyFont="1" applyFill="1" applyBorder="1" applyAlignment="1">
      <alignment horizontal="center" vertical="center" wrapText="1" shrinkToFit="1"/>
    </xf>
    <xf numFmtId="4" fontId="9" fillId="0" borderId="5" xfId="0" applyNumberFormat="1" applyFont="1" applyFill="1" applyBorder="1" applyAlignment="1">
      <alignment horizontal="center" vertical="center" wrapText="1" shrinkToFit="1"/>
    </xf>
    <xf numFmtId="1" fontId="3" fillId="0" borderId="2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 shrinkToFit="1"/>
    </xf>
    <xf numFmtId="1" fontId="3" fillId="0" borderId="5" xfId="0" applyNumberFormat="1" applyFont="1" applyFill="1" applyBorder="1" applyAlignment="1">
      <alignment horizontal="center" vertical="center" wrapText="1" shrinkToFit="1"/>
    </xf>
    <xf numFmtId="0" fontId="14" fillId="0" borderId="2" xfId="0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horizontal="center" vertical="center" wrapText="1" shrinkToFit="1"/>
    </xf>
    <xf numFmtId="3" fontId="9" fillId="0" borderId="3" xfId="0" applyNumberFormat="1" applyFont="1" applyFill="1" applyBorder="1" applyAlignment="1">
      <alignment horizontal="center" vertical="center" wrapText="1" shrinkToFit="1"/>
    </xf>
    <xf numFmtId="3" fontId="9" fillId="0" borderId="5" xfId="0" applyNumberFormat="1" applyFont="1" applyFill="1" applyBorder="1" applyAlignment="1">
      <alignment horizontal="center" vertical="center" wrapText="1" shrinkToFi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5" xfId="0" applyNumberFormat="1" applyFont="1" applyFill="1" applyBorder="1" applyAlignment="1">
      <alignment horizontal="center" vertical="center" wrapText="1"/>
    </xf>
    <xf numFmtId="167" fontId="3" fillId="0" borderId="3" xfId="0" applyNumberFormat="1" applyFont="1" applyFill="1" applyBorder="1" applyAlignment="1">
      <alignment horizontal="center" vertical="center" wrapText="1"/>
    </xf>
    <xf numFmtId="167" fontId="3" fillId="0" borderId="5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 shrinkToFit="1"/>
    </xf>
    <xf numFmtId="167" fontId="9" fillId="0" borderId="3" xfId="0" applyNumberFormat="1" applyFont="1" applyFill="1" applyBorder="1" applyAlignment="1">
      <alignment horizontal="center" vertical="center" wrapText="1" shrinkToFit="1"/>
    </xf>
    <xf numFmtId="167" fontId="9" fillId="0" borderId="5" xfId="0" applyNumberFormat="1" applyFont="1" applyFill="1" applyBorder="1" applyAlignment="1">
      <alignment horizontal="center" vertical="center" wrapText="1" shrinkToFit="1"/>
    </xf>
    <xf numFmtId="167" fontId="9" fillId="0" borderId="3" xfId="0" applyNumberFormat="1" applyFont="1" applyFill="1" applyBorder="1" applyAlignment="1">
      <alignment horizontal="center" vertical="center" wrapText="1"/>
    </xf>
    <xf numFmtId="167" fontId="9" fillId="0" borderId="5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0" fontId="3" fillId="0" borderId="6" xfId="1" applyFont="1" applyFill="1" applyBorder="1" applyAlignment="1">
      <alignment horizontal="center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P89"/>
  <sheetViews>
    <sheetView tabSelected="1" view="pageBreakPreview" zoomScale="60" zoomScaleNormal="80" workbookViewId="0">
      <selection activeCell="B86" sqref="B86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9.33203125" style="1"/>
    <col min="13" max="13" width="11.5" style="1" bestFit="1" customWidth="1"/>
    <col min="14" max="14" width="17.33203125" style="1" customWidth="1"/>
    <col min="15" max="15" width="9.83203125" style="1" bestFit="1" customWidth="1"/>
    <col min="16" max="16" width="17.5" style="1" customWidth="1"/>
    <col min="17" max="17" width="10.6640625" style="1" customWidth="1"/>
    <col min="18" max="16384" width="9.33203125" style="1"/>
  </cols>
  <sheetData>
    <row r="1" spans="1:11" ht="92.25" customHeight="1" x14ac:dyDescent="0.2">
      <c r="B1" s="2"/>
      <c r="C1" s="2"/>
      <c r="D1" s="2"/>
      <c r="E1" s="2"/>
      <c r="F1" s="2"/>
      <c r="G1" s="46" t="s">
        <v>0</v>
      </c>
      <c r="H1" s="47"/>
      <c r="I1" s="47"/>
      <c r="J1" s="47"/>
      <c r="K1" s="47"/>
    </row>
    <row r="2" spans="1:11" ht="122.25" customHeight="1" x14ac:dyDescent="0.2">
      <c r="B2" s="2"/>
      <c r="C2" s="2"/>
      <c r="D2" s="2"/>
      <c r="E2" s="2"/>
      <c r="F2" s="2"/>
      <c r="G2" s="48" t="s">
        <v>98</v>
      </c>
      <c r="H2" s="48"/>
      <c r="I2" s="48"/>
      <c r="J2" s="48"/>
      <c r="K2" s="48"/>
    </row>
    <row r="3" spans="1:11" ht="33.75" customHeight="1" x14ac:dyDescent="0.2">
      <c r="A3" s="49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ht="121.7" customHeight="1" x14ac:dyDescent="0.2">
      <c r="A4" s="3" t="s">
        <v>2</v>
      </c>
      <c r="B4" s="42" t="s">
        <v>3</v>
      </c>
      <c r="C4" s="42"/>
      <c r="D4" s="42"/>
      <c r="E4" s="42"/>
      <c r="F4" s="42"/>
      <c r="G4" s="41" t="s">
        <v>4</v>
      </c>
      <c r="H4" s="41"/>
      <c r="I4" s="41"/>
      <c r="J4" s="41"/>
      <c r="K4" s="41"/>
    </row>
    <row r="5" spans="1:11" ht="122.25" customHeight="1" x14ac:dyDescent="0.2">
      <c r="A5" s="4" t="s">
        <v>5</v>
      </c>
      <c r="B5" s="42" t="s">
        <v>6</v>
      </c>
      <c r="C5" s="42"/>
      <c r="D5" s="42"/>
      <c r="E5" s="42"/>
      <c r="F5" s="42"/>
      <c r="G5" s="42" t="s">
        <v>7</v>
      </c>
      <c r="H5" s="42"/>
      <c r="I5" s="42"/>
      <c r="J5" s="42"/>
      <c r="K5" s="42"/>
    </row>
    <row r="6" spans="1:11" ht="139.69999999999999" customHeight="1" x14ac:dyDescent="0.2">
      <c r="A6" s="4" t="s">
        <v>8</v>
      </c>
      <c r="B6" s="41" t="s">
        <v>9</v>
      </c>
      <c r="C6" s="42"/>
      <c r="D6" s="5" t="s">
        <v>10</v>
      </c>
      <c r="E6" s="43" t="s">
        <v>11</v>
      </c>
      <c r="F6" s="41"/>
      <c r="G6" s="41" t="s">
        <v>12</v>
      </c>
      <c r="H6" s="42"/>
      <c r="I6" s="42"/>
      <c r="J6" s="42"/>
      <c r="K6" s="42"/>
    </row>
    <row r="7" spans="1:11" ht="27" customHeight="1" x14ac:dyDescent="0.2">
      <c r="A7" s="44" t="s">
        <v>13</v>
      </c>
      <c r="B7" s="44"/>
      <c r="C7" s="44"/>
      <c r="D7" s="44"/>
      <c r="E7" s="44"/>
      <c r="F7" s="44"/>
      <c r="G7" s="44"/>
      <c r="H7" s="44"/>
      <c r="I7" s="44"/>
      <c r="J7" s="44"/>
      <c r="K7" s="44"/>
    </row>
    <row r="8" spans="1:11" ht="20.25" customHeight="1" x14ac:dyDescent="0.2">
      <c r="A8" s="44" t="s">
        <v>14</v>
      </c>
      <c r="B8" s="44"/>
      <c r="C8" s="44"/>
      <c r="D8" s="44"/>
      <c r="E8" s="44"/>
      <c r="F8" s="44"/>
      <c r="G8" s="44"/>
      <c r="H8" s="44"/>
      <c r="I8" s="44"/>
      <c r="J8" s="44"/>
      <c r="K8" s="44"/>
    </row>
    <row r="9" spans="1:11" ht="21.75" customHeight="1" x14ac:dyDescent="0.2">
      <c r="A9" s="45" t="s">
        <v>15</v>
      </c>
      <c r="B9" s="45"/>
      <c r="C9" s="45"/>
      <c r="D9" s="45"/>
      <c r="E9" s="45"/>
      <c r="F9" s="45"/>
      <c r="G9" s="45"/>
      <c r="H9" s="45"/>
      <c r="I9" s="45"/>
      <c r="J9" s="45"/>
      <c r="K9" s="45"/>
    </row>
    <row r="10" spans="1:11" ht="21.75" customHeight="1" x14ac:dyDescent="0.2">
      <c r="A10" s="45" t="s">
        <v>16</v>
      </c>
      <c r="B10" s="45"/>
      <c r="C10" s="45"/>
      <c r="D10" s="45"/>
      <c r="E10" s="45"/>
      <c r="F10" s="45"/>
      <c r="G10" s="45"/>
      <c r="H10" s="45"/>
      <c r="I10" s="45"/>
      <c r="J10" s="6"/>
      <c r="K10" s="6"/>
    </row>
    <row r="11" spans="1:11" ht="21.75" customHeight="1" x14ac:dyDescent="0.2">
      <c r="A11" s="45" t="s">
        <v>17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</row>
    <row r="12" spans="1:11" ht="21.75" customHeight="1" x14ac:dyDescent="0.2">
      <c r="A12" s="45" t="s">
        <v>18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</row>
    <row r="13" spans="1:11" ht="23.25" customHeight="1" x14ac:dyDescent="0.2">
      <c r="A13" s="45" t="s">
        <v>19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ht="23.25" customHeight="1" x14ac:dyDescent="0.2">
      <c r="A14" s="45" t="s">
        <v>20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</row>
    <row r="15" spans="1:11" ht="33.4" customHeight="1" x14ac:dyDescent="0.2">
      <c r="A15" s="45" t="s">
        <v>21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</row>
    <row r="16" spans="1:11" ht="41.25" customHeight="1" x14ac:dyDescent="0.2">
      <c r="A16" s="45" t="s">
        <v>22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</row>
    <row r="17" spans="1:11" ht="29.85" customHeight="1" x14ac:dyDescent="0.2">
      <c r="A17" s="45" t="s">
        <v>23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</row>
    <row r="18" spans="1:11" ht="32.450000000000003" customHeight="1" x14ac:dyDescent="0.2">
      <c r="A18" s="45" t="s">
        <v>24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</row>
    <row r="19" spans="1:11" ht="36" customHeight="1" x14ac:dyDescent="0.2">
      <c r="A19" s="52" t="s">
        <v>25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</row>
    <row r="20" spans="1:11" ht="27" customHeight="1" x14ac:dyDescent="0.2">
      <c r="A20" s="52" t="s">
        <v>26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</row>
    <row r="21" spans="1:11" ht="27" customHeight="1" x14ac:dyDescent="0.2">
      <c r="A21" s="52" t="s">
        <v>27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</row>
    <row r="22" spans="1:11" ht="41.25" customHeight="1" x14ac:dyDescent="0.2">
      <c r="A22" s="52" t="s">
        <v>28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</row>
    <row r="23" spans="1:11" ht="35.450000000000003" customHeight="1" x14ac:dyDescent="0.2">
      <c r="A23" s="45" t="s">
        <v>29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</row>
    <row r="24" spans="1:11" ht="43.5" customHeight="1" x14ac:dyDescent="0.2">
      <c r="A24" s="45" t="s">
        <v>30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</row>
    <row r="25" spans="1:11" ht="22.5" customHeight="1" x14ac:dyDescent="0.2">
      <c r="A25" s="45" t="s">
        <v>31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</row>
    <row r="26" spans="1:11" ht="36" customHeight="1" x14ac:dyDescent="0.2">
      <c r="A26" s="45" t="s">
        <v>32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</row>
    <row r="27" spans="1:11" ht="38.85" customHeight="1" x14ac:dyDescent="0.2">
      <c r="A27" s="45" t="s">
        <v>33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</row>
    <row r="28" spans="1:11" ht="29.25" customHeight="1" x14ac:dyDescent="0.2">
      <c r="A28" s="45" t="s">
        <v>34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</row>
    <row r="29" spans="1:11" ht="21.2" customHeight="1" x14ac:dyDescent="0.2">
      <c r="A29" s="45" t="s">
        <v>35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</row>
    <row r="30" spans="1:11" ht="23.25" customHeight="1" x14ac:dyDescent="0.2">
      <c r="A30" s="44" t="s">
        <v>36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</row>
    <row r="31" spans="1:11" ht="9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18.75" customHeight="1" x14ac:dyDescent="0.2">
      <c r="A32" s="7" t="s">
        <v>37</v>
      </c>
      <c r="B32" s="54" t="s">
        <v>38</v>
      </c>
      <c r="C32" s="54"/>
      <c r="D32" s="54"/>
      <c r="E32" s="54"/>
      <c r="F32" s="54"/>
      <c r="G32" s="54"/>
      <c r="H32" s="54"/>
      <c r="I32" s="8"/>
      <c r="J32" s="8"/>
      <c r="K32" s="8"/>
    </row>
    <row r="33" spans="1:16" ht="45" customHeight="1" x14ac:dyDescent="0.2">
      <c r="A33" s="9">
        <v>1</v>
      </c>
      <c r="B33" s="55" t="s">
        <v>39</v>
      </c>
      <c r="C33" s="55"/>
      <c r="D33" s="55"/>
      <c r="E33" s="55"/>
      <c r="F33" s="55"/>
      <c r="G33" s="55"/>
      <c r="H33" s="55"/>
      <c r="I33" s="8"/>
      <c r="J33" s="8"/>
      <c r="K33" s="8"/>
    </row>
    <row r="34" spans="1:16" ht="4.9000000000000004" customHeight="1" x14ac:dyDescent="0.2">
      <c r="A34" s="10"/>
      <c r="B34" s="3"/>
      <c r="C34" s="3"/>
      <c r="D34" s="3"/>
      <c r="E34" s="3"/>
      <c r="F34" s="3"/>
      <c r="G34" s="3"/>
      <c r="H34" s="3"/>
      <c r="I34" s="8"/>
      <c r="J34" s="8"/>
      <c r="K34" s="8"/>
    </row>
    <row r="35" spans="1:16" ht="27" customHeight="1" x14ac:dyDescent="0.2">
      <c r="A35" s="44" t="s">
        <v>40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</row>
    <row r="36" spans="1:16" ht="19.5" customHeight="1" x14ac:dyDescent="0.2">
      <c r="A36" s="44" t="s">
        <v>41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</row>
    <row r="37" spans="1:16" ht="9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6" ht="17.100000000000001" customHeight="1" x14ac:dyDescent="0.2">
      <c r="A38" s="7" t="s">
        <v>37</v>
      </c>
      <c r="B38" s="54" t="s">
        <v>42</v>
      </c>
      <c r="C38" s="54"/>
      <c r="D38" s="54"/>
      <c r="E38" s="54"/>
      <c r="F38" s="54"/>
      <c r="G38" s="54"/>
      <c r="H38" s="54"/>
      <c r="I38" s="8"/>
      <c r="J38" s="8"/>
      <c r="K38" s="8"/>
    </row>
    <row r="39" spans="1:16" ht="23.25" customHeight="1" x14ac:dyDescent="0.2">
      <c r="A39" s="11">
        <v>1</v>
      </c>
      <c r="B39" s="59" t="s">
        <v>43</v>
      </c>
      <c r="C39" s="60"/>
      <c r="D39" s="60"/>
      <c r="E39" s="60"/>
      <c r="F39" s="60"/>
      <c r="G39" s="60"/>
      <c r="H39" s="61"/>
      <c r="I39" s="8"/>
      <c r="J39" s="8"/>
      <c r="K39" s="8"/>
    </row>
    <row r="40" spans="1:16" ht="8.4499999999999993" customHeigh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1:16" ht="15.75" x14ac:dyDescent="0.2">
      <c r="A41" s="44" t="s">
        <v>44</v>
      </c>
      <c r="B41" s="44"/>
      <c r="C41" s="44"/>
      <c r="D41" s="44"/>
      <c r="E41" s="44"/>
      <c r="F41" s="44"/>
      <c r="G41" s="44"/>
      <c r="H41" s="44"/>
      <c r="I41" s="8"/>
      <c r="J41" s="8"/>
      <c r="K41" s="8"/>
    </row>
    <row r="42" spans="1:16" ht="10.5" customHeight="1" x14ac:dyDescent="0.2">
      <c r="A42" s="62" t="s">
        <v>45</v>
      </c>
      <c r="B42" s="62"/>
      <c r="C42" s="62"/>
      <c r="D42" s="62"/>
      <c r="E42" s="62"/>
      <c r="F42" s="62"/>
      <c r="G42" s="62"/>
      <c r="H42" s="62"/>
      <c r="I42" s="62"/>
      <c r="J42" s="4"/>
      <c r="K42" s="4"/>
    </row>
    <row r="43" spans="1:16" s="15" customFormat="1" ht="28.9" customHeight="1" x14ac:dyDescent="0.2">
      <c r="A43" s="12" t="s">
        <v>37</v>
      </c>
      <c r="B43" s="54" t="s">
        <v>46</v>
      </c>
      <c r="C43" s="54"/>
      <c r="D43" s="54" t="s">
        <v>47</v>
      </c>
      <c r="E43" s="54"/>
      <c r="F43" s="54" t="s">
        <v>48</v>
      </c>
      <c r="G43" s="54"/>
      <c r="H43" s="54" t="s">
        <v>49</v>
      </c>
      <c r="I43" s="54"/>
      <c r="J43" s="13"/>
      <c r="K43" s="14"/>
    </row>
    <row r="44" spans="1:16" ht="15.75" x14ac:dyDescent="0.2">
      <c r="A44" s="16">
        <v>1</v>
      </c>
      <c r="B44" s="57">
        <v>2</v>
      </c>
      <c r="C44" s="57"/>
      <c r="D44" s="57">
        <v>3</v>
      </c>
      <c r="E44" s="57"/>
      <c r="F44" s="57">
        <v>4</v>
      </c>
      <c r="G44" s="57"/>
      <c r="H44" s="57">
        <v>6</v>
      </c>
      <c r="I44" s="57"/>
      <c r="J44" s="17"/>
      <c r="K44" s="8"/>
    </row>
    <row r="45" spans="1:16" ht="40.15" customHeight="1" x14ac:dyDescent="0.2">
      <c r="A45" s="18">
        <v>1</v>
      </c>
      <c r="B45" s="55" t="s">
        <v>50</v>
      </c>
      <c r="C45" s="55"/>
      <c r="D45" s="58">
        <v>13403005</v>
      </c>
      <c r="E45" s="58"/>
      <c r="F45" s="58">
        <v>0</v>
      </c>
      <c r="G45" s="58"/>
      <c r="H45" s="58">
        <f>D45+F45</f>
        <v>13403005</v>
      </c>
      <c r="I45" s="58"/>
      <c r="J45" s="19"/>
      <c r="K45" s="8"/>
    </row>
    <row r="46" spans="1:16" ht="37.35" customHeight="1" x14ac:dyDescent="0.2">
      <c r="A46" s="18">
        <v>2</v>
      </c>
      <c r="B46" s="55" t="s">
        <v>51</v>
      </c>
      <c r="C46" s="55"/>
      <c r="D46" s="64">
        <v>6393800</v>
      </c>
      <c r="E46" s="65"/>
      <c r="F46" s="58">
        <v>0</v>
      </c>
      <c r="G46" s="58"/>
      <c r="H46" s="58">
        <f t="shared" ref="H46" si="0">D46+F46</f>
        <v>6393800</v>
      </c>
      <c r="I46" s="58"/>
      <c r="J46" s="19"/>
      <c r="K46" s="8"/>
    </row>
    <row r="47" spans="1:16" ht="32.65" customHeight="1" x14ac:dyDescent="0.2">
      <c r="A47" s="18">
        <v>3</v>
      </c>
      <c r="B47" s="55" t="s">
        <v>52</v>
      </c>
      <c r="C47" s="55"/>
      <c r="D47" s="58">
        <v>0</v>
      </c>
      <c r="E47" s="58"/>
      <c r="F47" s="66">
        <v>750000</v>
      </c>
      <c r="G47" s="66"/>
      <c r="H47" s="58">
        <f t="shared" ref="H47" si="1">SUM(D47:G47)</f>
        <v>750000</v>
      </c>
      <c r="I47" s="58"/>
      <c r="J47" s="19"/>
      <c r="K47" s="8"/>
    </row>
    <row r="48" spans="1:16" ht="15.75" x14ac:dyDescent="0.2">
      <c r="A48" s="63" t="s">
        <v>53</v>
      </c>
      <c r="B48" s="63"/>
      <c r="C48" s="63"/>
      <c r="D48" s="58">
        <f>SUM(D45:D46)</f>
        <v>19796805</v>
      </c>
      <c r="E48" s="58"/>
      <c r="F48" s="58">
        <f>SUM(F45:G47)</f>
        <v>750000</v>
      </c>
      <c r="G48" s="58"/>
      <c r="H48" s="58">
        <f>SUM(H45:H47)</f>
        <v>20546805</v>
      </c>
      <c r="I48" s="58"/>
      <c r="J48" s="8"/>
      <c r="K48" s="8"/>
      <c r="N48" s="20"/>
      <c r="O48" s="20"/>
      <c r="P48" s="20"/>
    </row>
    <row r="49" spans="1:16" ht="9.75" customHeight="1" x14ac:dyDescent="0.2">
      <c r="A49" s="8"/>
      <c r="B49" s="3"/>
      <c r="C49" s="8"/>
      <c r="D49" s="21"/>
      <c r="E49" s="21"/>
      <c r="F49" s="21"/>
      <c r="G49" s="21"/>
      <c r="H49" s="21"/>
      <c r="I49" s="21"/>
      <c r="J49" s="8"/>
      <c r="K49" s="8"/>
      <c r="N49" s="20"/>
      <c r="O49" s="20"/>
      <c r="P49" s="20"/>
    </row>
    <row r="50" spans="1:16" ht="15.75" x14ac:dyDescent="0.2">
      <c r="A50" s="44" t="s">
        <v>54</v>
      </c>
      <c r="B50" s="44"/>
      <c r="C50" s="44"/>
      <c r="D50" s="44"/>
      <c r="E50" s="44"/>
      <c r="F50" s="44"/>
      <c r="G50" s="44"/>
      <c r="H50" s="44"/>
      <c r="I50" s="8"/>
      <c r="J50" s="8"/>
      <c r="K50" s="8"/>
      <c r="N50" s="20"/>
      <c r="O50" s="20"/>
      <c r="P50" s="20"/>
    </row>
    <row r="51" spans="1:16" ht="13.7" customHeight="1" x14ac:dyDescent="0.2">
      <c r="A51" s="62" t="s">
        <v>45</v>
      </c>
      <c r="B51" s="62"/>
      <c r="C51" s="62"/>
      <c r="D51" s="62"/>
      <c r="E51" s="62"/>
      <c r="F51" s="62"/>
      <c r="G51" s="62"/>
      <c r="H51" s="62"/>
      <c r="I51" s="62"/>
      <c r="J51" s="4"/>
      <c r="K51" s="4"/>
      <c r="N51" s="22"/>
    </row>
    <row r="52" spans="1:16" ht="18.75" customHeight="1" x14ac:dyDescent="0.2">
      <c r="A52" s="54" t="s">
        <v>55</v>
      </c>
      <c r="B52" s="54"/>
      <c r="C52" s="54"/>
      <c r="D52" s="54" t="s">
        <v>47</v>
      </c>
      <c r="E52" s="54"/>
      <c r="F52" s="54" t="s">
        <v>48</v>
      </c>
      <c r="G52" s="54"/>
      <c r="H52" s="54" t="s">
        <v>49</v>
      </c>
      <c r="I52" s="54"/>
      <c r="J52" s="8"/>
      <c r="K52" s="8"/>
    </row>
    <row r="53" spans="1:16" ht="15" customHeight="1" x14ac:dyDescent="0.2">
      <c r="A53" s="57">
        <v>1</v>
      </c>
      <c r="B53" s="57"/>
      <c r="C53" s="57"/>
      <c r="D53" s="57">
        <v>2</v>
      </c>
      <c r="E53" s="57"/>
      <c r="F53" s="57">
        <v>3</v>
      </c>
      <c r="G53" s="57"/>
      <c r="H53" s="57">
        <v>4</v>
      </c>
      <c r="I53" s="57"/>
      <c r="J53" s="8"/>
      <c r="K53" s="8"/>
    </row>
    <row r="54" spans="1:16" ht="40.700000000000003" customHeight="1" x14ac:dyDescent="0.2">
      <c r="A54" s="59" t="s">
        <v>56</v>
      </c>
      <c r="B54" s="60"/>
      <c r="C54" s="61"/>
      <c r="D54" s="67">
        <f>D48</f>
        <v>19796805</v>
      </c>
      <c r="E54" s="67"/>
      <c r="F54" s="67">
        <f>F47</f>
        <v>750000</v>
      </c>
      <c r="G54" s="67"/>
      <c r="H54" s="67">
        <f>F54+D54</f>
        <v>20546805</v>
      </c>
      <c r="I54" s="67"/>
      <c r="J54" s="8"/>
      <c r="K54" s="8"/>
    </row>
    <row r="55" spans="1:16" ht="21.2" customHeight="1" x14ac:dyDescent="0.2">
      <c r="A55" s="68" t="s">
        <v>53</v>
      </c>
      <c r="B55" s="69"/>
      <c r="C55" s="69"/>
      <c r="D55" s="70">
        <f>D54</f>
        <v>19796805</v>
      </c>
      <c r="E55" s="70"/>
      <c r="F55" s="70">
        <f t="shared" ref="F55" si="2">F54</f>
        <v>750000</v>
      </c>
      <c r="G55" s="70"/>
      <c r="H55" s="70">
        <f t="shared" ref="H55" si="3">H54</f>
        <v>20546805</v>
      </c>
      <c r="I55" s="70"/>
      <c r="J55" s="8"/>
      <c r="K55" s="8"/>
    </row>
    <row r="56" spans="1:16" ht="0.75" customHeight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</row>
    <row r="57" spans="1:16" ht="17.45" customHeight="1" x14ac:dyDescent="0.2">
      <c r="A57" s="44" t="s">
        <v>57</v>
      </c>
      <c r="B57" s="44"/>
      <c r="C57" s="44"/>
      <c r="D57" s="44"/>
      <c r="E57" s="44"/>
      <c r="F57" s="44"/>
      <c r="G57" s="44"/>
      <c r="H57" s="44"/>
      <c r="I57" s="8"/>
      <c r="J57" s="8"/>
      <c r="K57" s="8"/>
    </row>
    <row r="58" spans="1:16" ht="30.6" customHeight="1" x14ac:dyDescent="0.2">
      <c r="A58" s="12" t="s">
        <v>37</v>
      </c>
      <c r="B58" s="12" t="s">
        <v>58</v>
      </c>
      <c r="C58" s="12" t="s">
        <v>59</v>
      </c>
      <c r="D58" s="54" t="s">
        <v>60</v>
      </c>
      <c r="E58" s="54"/>
      <c r="F58" s="54" t="s">
        <v>47</v>
      </c>
      <c r="G58" s="54"/>
      <c r="H58" s="54" t="s">
        <v>48</v>
      </c>
      <c r="I58" s="54"/>
      <c r="J58" s="54" t="s">
        <v>49</v>
      </c>
      <c r="K58" s="54"/>
    </row>
    <row r="59" spans="1:16" s="15" customFormat="1" ht="21.95" customHeight="1" x14ac:dyDescent="0.2">
      <c r="A59" s="16">
        <v>1</v>
      </c>
      <c r="B59" s="16">
        <v>2</v>
      </c>
      <c r="C59" s="16">
        <v>3</v>
      </c>
      <c r="D59" s="57">
        <v>4</v>
      </c>
      <c r="E59" s="57"/>
      <c r="F59" s="57">
        <v>5</v>
      </c>
      <c r="G59" s="57"/>
      <c r="H59" s="57">
        <v>6</v>
      </c>
      <c r="I59" s="57"/>
      <c r="J59" s="57">
        <v>7</v>
      </c>
      <c r="K59" s="71"/>
    </row>
    <row r="60" spans="1:16" ht="21.95" customHeight="1" x14ac:dyDescent="0.2">
      <c r="A60" s="18">
        <v>1</v>
      </c>
      <c r="B60" s="23" t="s">
        <v>61</v>
      </c>
      <c r="C60" s="24"/>
      <c r="D60" s="71"/>
      <c r="E60" s="71"/>
      <c r="F60" s="71"/>
      <c r="G60" s="71"/>
      <c r="H60" s="71"/>
      <c r="I60" s="71"/>
      <c r="J60" s="71"/>
      <c r="K60" s="71"/>
    </row>
    <row r="61" spans="1:16" ht="31.15" customHeight="1" x14ac:dyDescent="0.2">
      <c r="A61" s="25"/>
      <c r="B61" s="26" t="s">
        <v>62</v>
      </c>
      <c r="C61" s="26" t="s">
        <v>63</v>
      </c>
      <c r="D61" s="55" t="s">
        <v>64</v>
      </c>
      <c r="E61" s="55"/>
      <c r="F61" s="77">
        <v>1</v>
      </c>
      <c r="G61" s="77"/>
      <c r="H61" s="71"/>
      <c r="I61" s="71"/>
      <c r="J61" s="77">
        <f>F61+H61</f>
        <v>1</v>
      </c>
      <c r="K61" s="77"/>
    </row>
    <row r="62" spans="1:16" ht="26.45" customHeight="1" x14ac:dyDescent="0.2">
      <c r="A62" s="25"/>
      <c r="B62" s="26" t="s">
        <v>65</v>
      </c>
      <c r="C62" s="26" t="s">
        <v>63</v>
      </c>
      <c r="D62" s="55" t="s">
        <v>64</v>
      </c>
      <c r="E62" s="55"/>
      <c r="F62" s="78">
        <v>11</v>
      </c>
      <c r="G62" s="78"/>
      <c r="H62" s="63"/>
      <c r="I62" s="63"/>
      <c r="J62" s="78">
        <f t="shared" ref="J62:J76" si="4">F62+H62</f>
        <v>11</v>
      </c>
      <c r="K62" s="78"/>
      <c r="L62" s="72"/>
      <c r="M62" s="50"/>
      <c r="N62" s="50"/>
      <c r="O62" s="50"/>
      <c r="P62" s="50"/>
    </row>
    <row r="63" spans="1:16" s="30" customFormat="1" ht="49.7" customHeight="1" x14ac:dyDescent="0.2">
      <c r="A63" s="27"/>
      <c r="B63" s="28" t="s">
        <v>66</v>
      </c>
      <c r="C63" s="29" t="s">
        <v>63</v>
      </c>
      <c r="D63" s="73" t="s">
        <v>67</v>
      </c>
      <c r="E63" s="74"/>
      <c r="F63" s="75">
        <v>105.44</v>
      </c>
      <c r="G63" s="76"/>
      <c r="H63" s="75"/>
      <c r="I63" s="76"/>
      <c r="J63" s="75">
        <f t="shared" si="4"/>
        <v>105.44</v>
      </c>
      <c r="K63" s="76"/>
    </row>
    <row r="64" spans="1:16" s="30" customFormat="1" ht="27" customHeight="1" x14ac:dyDescent="0.2">
      <c r="A64" s="27"/>
      <c r="B64" s="28" t="s">
        <v>68</v>
      </c>
      <c r="C64" s="29" t="s">
        <v>63</v>
      </c>
      <c r="D64" s="73" t="s">
        <v>67</v>
      </c>
      <c r="E64" s="74"/>
      <c r="F64" s="75">
        <v>41.94</v>
      </c>
      <c r="G64" s="76"/>
      <c r="H64" s="75"/>
      <c r="I64" s="76"/>
      <c r="J64" s="75">
        <f t="shared" si="4"/>
        <v>41.94</v>
      </c>
      <c r="K64" s="76"/>
    </row>
    <row r="65" spans="1:14" s="30" customFormat="1" ht="21.2" customHeight="1" x14ac:dyDescent="0.2">
      <c r="A65" s="27"/>
      <c r="B65" s="29" t="s">
        <v>69</v>
      </c>
      <c r="C65" s="29" t="s">
        <v>63</v>
      </c>
      <c r="D65" s="73" t="s">
        <v>67</v>
      </c>
      <c r="E65" s="74"/>
      <c r="F65" s="75">
        <v>16</v>
      </c>
      <c r="G65" s="76"/>
      <c r="H65" s="75"/>
      <c r="I65" s="76"/>
      <c r="J65" s="75">
        <f t="shared" si="4"/>
        <v>16</v>
      </c>
      <c r="K65" s="76"/>
    </row>
    <row r="66" spans="1:14" s="30" customFormat="1" ht="21.2" customHeight="1" x14ac:dyDescent="0.2">
      <c r="A66" s="27"/>
      <c r="B66" s="28" t="s">
        <v>70</v>
      </c>
      <c r="C66" s="29" t="s">
        <v>63</v>
      </c>
      <c r="D66" s="84" t="s">
        <v>67</v>
      </c>
      <c r="E66" s="84"/>
      <c r="F66" s="85">
        <v>12</v>
      </c>
      <c r="G66" s="85"/>
      <c r="H66" s="85"/>
      <c r="I66" s="85"/>
      <c r="J66" s="85">
        <f t="shared" si="4"/>
        <v>12</v>
      </c>
      <c r="K66" s="85"/>
    </row>
    <row r="67" spans="1:14" s="30" customFormat="1" ht="21.2" customHeight="1" x14ac:dyDescent="0.2">
      <c r="A67" s="27"/>
      <c r="B67" s="28" t="s">
        <v>71</v>
      </c>
      <c r="C67" s="29" t="s">
        <v>63</v>
      </c>
      <c r="D67" s="84" t="s">
        <v>67</v>
      </c>
      <c r="E67" s="84"/>
      <c r="F67" s="85">
        <v>35.5</v>
      </c>
      <c r="G67" s="85"/>
      <c r="H67" s="85"/>
      <c r="I67" s="85"/>
      <c r="J67" s="85">
        <f t="shared" si="4"/>
        <v>35.5</v>
      </c>
      <c r="K67" s="85"/>
    </row>
    <row r="68" spans="1:14" ht="25.15" customHeight="1" x14ac:dyDescent="0.2">
      <c r="A68" s="25">
        <v>2</v>
      </c>
      <c r="B68" s="23" t="s">
        <v>72</v>
      </c>
      <c r="C68" s="26"/>
      <c r="D68" s="55"/>
      <c r="E68" s="55"/>
      <c r="F68" s="77"/>
      <c r="G68" s="77"/>
      <c r="H68" s="71"/>
      <c r="I68" s="71"/>
      <c r="J68" s="79"/>
      <c r="K68" s="80"/>
    </row>
    <row r="69" spans="1:14" ht="36.75" customHeight="1" x14ac:dyDescent="0.2">
      <c r="A69" s="25"/>
      <c r="B69" s="26" t="s">
        <v>73</v>
      </c>
      <c r="C69" s="26" t="s">
        <v>74</v>
      </c>
      <c r="D69" s="55" t="s">
        <v>64</v>
      </c>
      <c r="E69" s="55"/>
      <c r="F69" s="78">
        <v>229</v>
      </c>
      <c r="G69" s="78"/>
      <c r="H69" s="81"/>
      <c r="I69" s="81"/>
      <c r="J69" s="82">
        <f t="shared" ref="J69" si="5">F69+H69</f>
        <v>229</v>
      </c>
      <c r="K69" s="83"/>
    </row>
    <row r="70" spans="1:14" ht="36.75" customHeight="1" x14ac:dyDescent="0.2">
      <c r="A70" s="25"/>
      <c r="B70" s="26" t="s">
        <v>75</v>
      </c>
      <c r="C70" s="26" t="s">
        <v>63</v>
      </c>
      <c r="D70" s="59" t="s">
        <v>76</v>
      </c>
      <c r="E70" s="61"/>
      <c r="F70" s="88">
        <f>175+36</f>
        <v>211</v>
      </c>
      <c r="G70" s="89"/>
      <c r="H70" s="90"/>
      <c r="I70" s="91"/>
      <c r="J70" s="88">
        <f>F70+H70</f>
        <v>211</v>
      </c>
      <c r="K70" s="89"/>
    </row>
    <row r="71" spans="1:14" ht="36.75" customHeight="1" x14ac:dyDescent="0.2">
      <c r="A71" s="25"/>
      <c r="B71" s="26" t="s">
        <v>77</v>
      </c>
      <c r="C71" s="26" t="s">
        <v>78</v>
      </c>
      <c r="D71" s="59" t="s">
        <v>76</v>
      </c>
      <c r="E71" s="61"/>
      <c r="F71" s="92">
        <v>165</v>
      </c>
      <c r="G71" s="93"/>
      <c r="H71" s="92"/>
      <c r="I71" s="93"/>
      <c r="J71" s="92">
        <f>F71+H71</f>
        <v>165</v>
      </c>
      <c r="K71" s="93"/>
    </row>
    <row r="72" spans="1:14" ht="36.75" customHeight="1" x14ac:dyDescent="0.2">
      <c r="A72" s="25"/>
      <c r="B72" s="26" t="s">
        <v>79</v>
      </c>
      <c r="C72" s="26" t="s">
        <v>74</v>
      </c>
      <c r="D72" s="55" t="s">
        <v>64</v>
      </c>
      <c r="E72" s="55"/>
      <c r="F72" s="78">
        <v>240</v>
      </c>
      <c r="G72" s="78"/>
      <c r="H72" s="81"/>
      <c r="I72" s="81"/>
      <c r="J72" s="82">
        <f t="shared" ref="J72" si="6">F72+H72</f>
        <v>240</v>
      </c>
      <c r="K72" s="83"/>
      <c r="L72" s="72"/>
      <c r="M72" s="50"/>
      <c r="N72" s="50"/>
    </row>
    <row r="73" spans="1:14" ht="36.75" customHeight="1" x14ac:dyDescent="0.2">
      <c r="A73" s="25"/>
      <c r="B73" s="28" t="s">
        <v>80</v>
      </c>
      <c r="C73" s="26" t="s">
        <v>74</v>
      </c>
      <c r="D73" s="55" t="s">
        <v>76</v>
      </c>
      <c r="E73" s="55"/>
      <c r="F73" s="86">
        <f>F69/F64</f>
        <v>5.4601812112541728</v>
      </c>
      <c r="G73" s="87"/>
      <c r="H73" s="79"/>
      <c r="I73" s="80"/>
      <c r="J73" s="86">
        <f>F73+H73</f>
        <v>5.4601812112541728</v>
      </c>
      <c r="K73" s="87"/>
    </row>
    <row r="74" spans="1:14" ht="22.9" customHeight="1" x14ac:dyDescent="0.2">
      <c r="A74" s="25">
        <v>3</v>
      </c>
      <c r="B74" s="23" t="s">
        <v>81</v>
      </c>
      <c r="C74" s="26"/>
      <c r="D74" s="55"/>
      <c r="E74" s="94"/>
      <c r="F74" s="95"/>
      <c r="G74" s="95"/>
      <c r="H74" s="77"/>
      <c r="I74" s="77"/>
      <c r="J74" s="77"/>
      <c r="K74" s="77"/>
    </row>
    <row r="75" spans="1:14" ht="29.25" customHeight="1" x14ac:dyDescent="0.2">
      <c r="A75" s="25"/>
      <c r="B75" s="26" t="s">
        <v>82</v>
      </c>
      <c r="C75" s="26" t="s">
        <v>78</v>
      </c>
      <c r="D75" s="55" t="s">
        <v>76</v>
      </c>
      <c r="E75" s="55"/>
      <c r="F75" s="96">
        <f>ROUND(D55/F69,2)</f>
        <v>86448.93</v>
      </c>
      <c r="G75" s="97"/>
      <c r="H75" s="98">
        <f>ROUND(F55/F69,2)</f>
        <v>3275.11</v>
      </c>
      <c r="I75" s="99"/>
      <c r="J75" s="96">
        <f t="shared" si="4"/>
        <v>89724.04</v>
      </c>
      <c r="K75" s="97"/>
    </row>
    <row r="76" spans="1:14" ht="27.75" customHeight="1" x14ac:dyDescent="0.2">
      <c r="A76" s="25"/>
      <c r="B76" s="26" t="s">
        <v>83</v>
      </c>
      <c r="C76" s="26" t="s">
        <v>74</v>
      </c>
      <c r="D76" s="55" t="s">
        <v>76</v>
      </c>
      <c r="E76" s="55"/>
      <c r="F76" s="102">
        <f>F69/F62</f>
        <v>20.818181818181817</v>
      </c>
      <c r="G76" s="102"/>
      <c r="H76" s="103"/>
      <c r="I76" s="103"/>
      <c r="J76" s="103">
        <f t="shared" si="4"/>
        <v>20.818181818181817</v>
      </c>
      <c r="K76" s="103"/>
    </row>
    <row r="77" spans="1:14" ht="21.95" customHeight="1" x14ac:dyDescent="0.2">
      <c r="A77" s="25">
        <v>4</v>
      </c>
      <c r="B77" s="23" t="s">
        <v>84</v>
      </c>
      <c r="C77" s="26"/>
      <c r="D77" s="55"/>
      <c r="E77" s="55"/>
      <c r="F77" s="77"/>
      <c r="G77" s="77"/>
      <c r="H77" s="71"/>
      <c r="I77" s="71"/>
      <c r="J77" s="77"/>
      <c r="K77" s="77"/>
    </row>
    <row r="78" spans="1:14" ht="68.650000000000006" customHeight="1" x14ac:dyDescent="0.2">
      <c r="A78" s="31"/>
      <c r="B78" s="26" t="s">
        <v>85</v>
      </c>
      <c r="C78" s="26" t="s">
        <v>63</v>
      </c>
      <c r="D78" s="55" t="s">
        <v>76</v>
      </c>
      <c r="E78" s="55"/>
      <c r="F78" s="100">
        <v>240</v>
      </c>
      <c r="G78" s="101"/>
      <c r="H78" s="100"/>
      <c r="I78" s="101"/>
      <c r="J78" s="100">
        <f>F78</f>
        <v>240</v>
      </c>
      <c r="K78" s="101"/>
    </row>
    <row r="79" spans="1:14" ht="33.75" customHeight="1" x14ac:dyDescent="0.2">
      <c r="A79" s="24"/>
      <c r="B79" s="26" t="s">
        <v>86</v>
      </c>
      <c r="C79" s="26" t="s">
        <v>87</v>
      </c>
      <c r="D79" s="55" t="s">
        <v>76</v>
      </c>
      <c r="E79" s="55"/>
      <c r="F79" s="100">
        <v>93.3</v>
      </c>
      <c r="G79" s="101"/>
      <c r="H79" s="100"/>
      <c r="I79" s="101"/>
      <c r="J79" s="100">
        <f>F79</f>
        <v>93.3</v>
      </c>
      <c r="K79" s="101"/>
    </row>
    <row r="80" spans="1:14" s="32" customFormat="1" ht="30.2" customHeight="1" x14ac:dyDescent="0.25">
      <c r="A80" s="109" t="s">
        <v>88</v>
      </c>
      <c r="B80" s="109"/>
      <c r="C80" s="8"/>
      <c r="D80" s="8"/>
      <c r="E80" s="8"/>
      <c r="F80" s="8"/>
      <c r="G80" s="8"/>
      <c r="H80" s="8"/>
      <c r="I80" s="8"/>
      <c r="J80" s="8"/>
      <c r="K80" s="8"/>
    </row>
    <row r="81" spans="1:11" s="32" customFormat="1" ht="15.75" customHeight="1" x14ac:dyDescent="0.25">
      <c r="A81" s="33"/>
      <c r="B81" s="8"/>
      <c r="C81" s="8"/>
      <c r="D81" s="8"/>
      <c r="E81" s="34"/>
      <c r="F81" s="35"/>
      <c r="G81" s="35"/>
      <c r="H81" s="110" t="s">
        <v>89</v>
      </c>
      <c r="I81" s="110"/>
      <c r="J81" s="110"/>
      <c r="K81" s="110"/>
    </row>
    <row r="82" spans="1:11" s="32" customFormat="1" ht="45.75" customHeight="1" x14ac:dyDescent="0.25">
      <c r="A82" s="109" t="s">
        <v>90</v>
      </c>
      <c r="B82" s="109"/>
      <c r="C82" s="8"/>
      <c r="D82" s="8"/>
      <c r="E82" s="36" t="s">
        <v>91</v>
      </c>
      <c r="F82" s="37"/>
      <c r="G82" s="37"/>
      <c r="H82" s="105" t="s">
        <v>92</v>
      </c>
      <c r="I82" s="106"/>
      <c r="J82" s="106"/>
      <c r="K82" s="106"/>
    </row>
    <row r="83" spans="1:11" s="32" customFormat="1" ht="29.25" customHeight="1" x14ac:dyDescent="0.25">
      <c r="A83" s="109" t="s">
        <v>93</v>
      </c>
      <c r="B83" s="109"/>
      <c r="C83" s="8"/>
      <c r="D83" s="8"/>
      <c r="E83" s="8"/>
      <c r="F83" s="8"/>
      <c r="G83" s="8"/>
      <c r="H83" s="111"/>
      <c r="I83" s="111"/>
      <c r="J83" s="111"/>
      <c r="K83" s="111"/>
    </row>
    <row r="84" spans="1:11" s="32" customFormat="1" ht="20.25" customHeight="1" x14ac:dyDescent="0.25">
      <c r="A84" s="33"/>
      <c r="B84" s="8"/>
      <c r="C84" s="8"/>
      <c r="D84" s="8"/>
      <c r="E84" s="34"/>
      <c r="F84" s="35"/>
      <c r="G84" s="35"/>
      <c r="H84" s="104" t="s">
        <v>94</v>
      </c>
      <c r="I84" s="104"/>
      <c r="J84" s="104"/>
      <c r="K84" s="104"/>
    </row>
    <row r="85" spans="1:11" s="32" customFormat="1" ht="34.5" customHeight="1" x14ac:dyDescent="0.2">
      <c r="A85" s="33" t="s">
        <v>95</v>
      </c>
      <c r="B85" s="8" t="s">
        <v>99</v>
      </c>
      <c r="C85" s="33"/>
      <c r="D85" s="8"/>
      <c r="E85" s="36" t="s">
        <v>91</v>
      </c>
      <c r="F85" s="36"/>
      <c r="G85" s="37"/>
      <c r="H85" s="105" t="s">
        <v>92</v>
      </c>
      <c r="I85" s="106"/>
      <c r="J85" s="106"/>
      <c r="K85" s="106"/>
    </row>
    <row r="86" spans="1:11" ht="15.75" x14ac:dyDescent="0.2">
      <c r="C86" s="33"/>
      <c r="D86" s="8"/>
      <c r="E86" s="5"/>
      <c r="F86" s="5"/>
      <c r="G86" s="8"/>
      <c r="H86" s="41"/>
      <c r="I86" s="41"/>
      <c r="J86" s="41"/>
      <c r="K86" s="41"/>
    </row>
    <row r="87" spans="1:11" ht="21.75" customHeight="1" x14ac:dyDescent="0.2">
      <c r="B87" s="107" t="s">
        <v>96</v>
      </c>
      <c r="C87" s="107"/>
      <c r="D87" s="107"/>
      <c r="E87" s="5"/>
      <c r="F87" s="5"/>
      <c r="G87" s="8"/>
      <c r="H87" s="5"/>
      <c r="I87" s="5"/>
      <c r="J87" s="5"/>
      <c r="K87" s="5"/>
    </row>
    <row r="88" spans="1:11" ht="17.45" customHeight="1" x14ac:dyDescent="0.2">
      <c r="A88" s="38"/>
      <c r="B88" s="39" t="s">
        <v>97</v>
      </c>
      <c r="C88" s="40"/>
      <c r="D88" s="40"/>
    </row>
    <row r="89" spans="1:11" x14ac:dyDescent="0.2">
      <c r="A89" s="108"/>
      <c r="B89" s="108"/>
    </row>
  </sheetData>
  <mergeCells count="186">
    <mergeCell ref="H84:K84"/>
    <mergeCell ref="H85:K85"/>
    <mergeCell ref="H86:K86"/>
    <mergeCell ref="B87:D87"/>
    <mergeCell ref="A89:B89"/>
    <mergeCell ref="A80:B80"/>
    <mergeCell ref="H81:K81"/>
    <mergeCell ref="A82:B82"/>
    <mergeCell ref="H82:K82"/>
    <mergeCell ref="A83:B83"/>
    <mergeCell ref="H83:K83"/>
    <mergeCell ref="D78:E78"/>
    <mergeCell ref="F78:G78"/>
    <mergeCell ref="H78:I78"/>
    <mergeCell ref="J78:K78"/>
    <mergeCell ref="D79:E79"/>
    <mergeCell ref="F79:G79"/>
    <mergeCell ref="H79:I79"/>
    <mergeCell ref="J79:K79"/>
    <mergeCell ref="D76:E76"/>
    <mergeCell ref="F76:G76"/>
    <mergeCell ref="H76:I76"/>
    <mergeCell ref="J76:K76"/>
    <mergeCell ref="D77:E77"/>
    <mergeCell ref="F77:G77"/>
    <mergeCell ref="H77:I77"/>
    <mergeCell ref="J77:K77"/>
    <mergeCell ref="D74:E74"/>
    <mergeCell ref="F74:G74"/>
    <mergeCell ref="H74:I74"/>
    <mergeCell ref="J74:K74"/>
    <mergeCell ref="D75:E75"/>
    <mergeCell ref="F75:G75"/>
    <mergeCell ref="H75:I75"/>
    <mergeCell ref="J75:K75"/>
    <mergeCell ref="D72:E72"/>
    <mergeCell ref="F72:G72"/>
    <mergeCell ref="H72:I72"/>
    <mergeCell ref="J72:K72"/>
    <mergeCell ref="L72:N72"/>
    <mergeCell ref="D73:E73"/>
    <mergeCell ref="F73:G73"/>
    <mergeCell ref="H73:I73"/>
    <mergeCell ref="J73:K73"/>
    <mergeCell ref="D70:E70"/>
    <mergeCell ref="F70:G70"/>
    <mergeCell ref="H70:I70"/>
    <mergeCell ref="J70:K70"/>
    <mergeCell ref="D71:E71"/>
    <mergeCell ref="F71:G71"/>
    <mergeCell ref="H71:I71"/>
    <mergeCell ref="J71:K71"/>
    <mergeCell ref="D68:E68"/>
    <mergeCell ref="F68:G68"/>
    <mergeCell ref="H68:I68"/>
    <mergeCell ref="J68:K68"/>
    <mergeCell ref="D69:E69"/>
    <mergeCell ref="F69:G69"/>
    <mergeCell ref="H69:I69"/>
    <mergeCell ref="J69:K69"/>
    <mergeCell ref="D66:E66"/>
    <mergeCell ref="F66:G66"/>
    <mergeCell ref="H66:I66"/>
    <mergeCell ref="J66:K66"/>
    <mergeCell ref="D67:E67"/>
    <mergeCell ref="F67:G67"/>
    <mergeCell ref="H67:I67"/>
    <mergeCell ref="J67:K67"/>
    <mergeCell ref="D64:E64"/>
    <mergeCell ref="F64:G64"/>
    <mergeCell ref="H64:I64"/>
    <mergeCell ref="J64:K64"/>
    <mergeCell ref="D65:E65"/>
    <mergeCell ref="F65:G65"/>
    <mergeCell ref="H65:I65"/>
    <mergeCell ref="J65:K65"/>
    <mergeCell ref="D62:E62"/>
    <mergeCell ref="F62:G62"/>
    <mergeCell ref="H62:I62"/>
    <mergeCell ref="J62:K62"/>
    <mergeCell ref="L62:P62"/>
    <mergeCell ref="D63:E63"/>
    <mergeCell ref="F63:G63"/>
    <mergeCell ref="H63:I63"/>
    <mergeCell ref="J63:K63"/>
    <mergeCell ref="D60:E60"/>
    <mergeCell ref="F60:G60"/>
    <mergeCell ref="H60:I60"/>
    <mergeCell ref="J60:K60"/>
    <mergeCell ref="D61:E61"/>
    <mergeCell ref="F61:G61"/>
    <mergeCell ref="H61:I61"/>
    <mergeCell ref="J61:K61"/>
    <mergeCell ref="A57:H57"/>
    <mergeCell ref="D58:E58"/>
    <mergeCell ref="F58:G58"/>
    <mergeCell ref="H58:I58"/>
    <mergeCell ref="J58:K58"/>
    <mergeCell ref="D59:E59"/>
    <mergeCell ref="F59:G59"/>
    <mergeCell ref="H59:I59"/>
    <mergeCell ref="J59:K59"/>
    <mergeCell ref="A54:C54"/>
    <mergeCell ref="D54:E54"/>
    <mergeCell ref="F54:G54"/>
    <mergeCell ref="H54:I54"/>
    <mergeCell ref="A55:C55"/>
    <mergeCell ref="D55:E55"/>
    <mergeCell ref="F55:G55"/>
    <mergeCell ref="H55:I55"/>
    <mergeCell ref="A52:C52"/>
    <mergeCell ref="D52:E52"/>
    <mergeCell ref="F52:G52"/>
    <mergeCell ref="H52:I52"/>
    <mergeCell ref="A53:C53"/>
    <mergeCell ref="D53:E53"/>
    <mergeCell ref="F53:G53"/>
    <mergeCell ref="H53:I53"/>
    <mergeCell ref="A48:C48"/>
    <mergeCell ref="D48:E48"/>
    <mergeCell ref="F48:G48"/>
    <mergeCell ref="H48:I48"/>
    <mergeCell ref="A50:H50"/>
    <mergeCell ref="A51:I51"/>
    <mergeCell ref="B46:C46"/>
    <mergeCell ref="D46:E46"/>
    <mergeCell ref="F46:G46"/>
    <mergeCell ref="H46:I46"/>
    <mergeCell ref="B47:C47"/>
    <mergeCell ref="D47:E47"/>
    <mergeCell ref="F47:G47"/>
    <mergeCell ref="H47:I47"/>
    <mergeCell ref="B44:C44"/>
    <mergeCell ref="D44:E44"/>
    <mergeCell ref="F44:G44"/>
    <mergeCell ref="H44:I44"/>
    <mergeCell ref="B45:C45"/>
    <mergeCell ref="D45:E45"/>
    <mergeCell ref="F45:G45"/>
    <mergeCell ref="H45:I45"/>
    <mergeCell ref="A36:K36"/>
    <mergeCell ref="B38:H38"/>
    <mergeCell ref="B39:H39"/>
    <mergeCell ref="A41:H41"/>
    <mergeCell ref="A42:I42"/>
    <mergeCell ref="B43:C43"/>
    <mergeCell ref="D43:E43"/>
    <mergeCell ref="F43:G43"/>
    <mergeCell ref="H43:I43"/>
    <mergeCell ref="A28:K28"/>
    <mergeCell ref="A29:K29"/>
    <mergeCell ref="A30:K30"/>
    <mergeCell ref="B32:H32"/>
    <mergeCell ref="B33:H33"/>
    <mergeCell ref="A35:K35"/>
    <mergeCell ref="A22:K22"/>
    <mergeCell ref="A23:K23"/>
    <mergeCell ref="A24:K24"/>
    <mergeCell ref="A25:K25"/>
    <mergeCell ref="A26:K26"/>
    <mergeCell ref="A27:K27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</mergeCells>
  <pageMargins left="0.23622047244094491" right="0.23622047244094491" top="0.15748031496062992" bottom="0.55118110236220474" header="0.31496062992125984" footer="0.31496062992125984"/>
  <pageSetup paperSize="9" scale="55" fitToHeight="3" orientation="landscape" r:id="rId1"/>
  <rowBreaks count="1" manualBreakCount="1">
    <brk id="2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0611023</vt:lpstr>
      <vt:lpstr>'0611023'!Область_друку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2024-01-30T12:40:35Z</dcterms:created>
  <dcterms:modified xsi:type="dcterms:W3CDTF">2024-02-08T13:21:12Z</dcterms:modified>
</cp:coreProperties>
</file>