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Звіти по паспортах УКБ\"/>
    </mc:Choice>
  </mc:AlternateContent>
  <bookViews>
    <workbookView xWindow="0" yWindow="0" windowWidth="25140" windowHeight="9885"/>
  </bookViews>
  <sheets>
    <sheet name="1511300" sheetId="3" r:id="rId1"/>
  </sheets>
  <definedNames>
    <definedName name="_xlnm.Print_Area" localSheetId="0">'1511300'!$A$1:$M$126</definedName>
  </definedNames>
  <calcPr calcId="152511" refMode="R1C1"/>
</workbook>
</file>

<file path=xl/calcChain.xml><?xml version="1.0" encoding="utf-8"?>
<calcChain xmlns="http://schemas.openxmlformats.org/spreadsheetml/2006/main">
  <c r="G71" i="3" l="1"/>
  <c r="M71" i="3"/>
  <c r="M82" i="3"/>
  <c r="L82" i="3"/>
  <c r="M78" i="3"/>
  <c r="L78" i="3"/>
  <c r="M76" i="3"/>
  <c r="L76" i="3"/>
  <c r="M73" i="3"/>
  <c r="L73" i="3"/>
  <c r="L71" i="3"/>
  <c r="M69" i="3"/>
  <c r="L69" i="3"/>
  <c r="M67" i="3"/>
  <c r="L67" i="3"/>
  <c r="M64" i="3"/>
  <c r="L64" i="3"/>
  <c r="M60" i="3"/>
  <c r="L60" i="3"/>
  <c r="J62" i="3"/>
  <c r="I62" i="3"/>
  <c r="L62" i="3"/>
  <c r="J58" i="3"/>
  <c r="I58" i="3"/>
  <c r="L58" i="3"/>
  <c r="G80" i="3"/>
  <c r="G62" i="3"/>
  <c r="M62" i="3"/>
  <c r="G58" i="3"/>
  <c r="M58" i="3"/>
  <c r="F80" i="3"/>
  <c r="F62" i="3"/>
  <c r="F58" i="3"/>
  <c r="L92" i="3"/>
  <c r="M88" i="3"/>
  <c r="L88" i="3"/>
  <c r="J92" i="3"/>
  <c r="I90" i="3"/>
  <c r="J90" i="3"/>
  <c r="M90" i="3"/>
  <c r="I86" i="3"/>
  <c r="J86" i="3"/>
  <c r="G92" i="3"/>
  <c r="F90" i="3"/>
  <c r="G90" i="3"/>
  <c r="F86" i="3"/>
  <c r="G86" i="3"/>
  <c r="M86" i="3"/>
  <c r="L98" i="3"/>
  <c r="L100" i="3"/>
  <c r="L102" i="3"/>
  <c r="M98" i="3"/>
  <c r="L96" i="3"/>
  <c r="J96" i="3"/>
  <c r="M96" i="3"/>
  <c r="G96" i="3"/>
  <c r="J100" i="3"/>
  <c r="M100" i="3"/>
  <c r="G102" i="3"/>
  <c r="M102" i="3"/>
  <c r="G100" i="3"/>
  <c r="I48" i="3"/>
  <c r="J48" i="3"/>
  <c r="I47" i="3"/>
  <c r="J47" i="3"/>
  <c r="J49" i="3"/>
  <c r="F48" i="3"/>
  <c r="G48" i="3"/>
  <c r="F47" i="3"/>
  <c r="G47" i="3"/>
  <c r="G49" i="3"/>
  <c r="E49" i="3"/>
  <c r="H49" i="3"/>
  <c r="K49" i="3"/>
  <c r="L32" i="3"/>
  <c r="F35" i="3"/>
  <c r="J34" i="3"/>
  <c r="I35" i="3"/>
  <c r="G34" i="3"/>
  <c r="E35" i="3"/>
  <c r="H35" i="3"/>
  <c r="J33" i="3"/>
  <c r="J35" i="3"/>
  <c r="K33" i="3"/>
  <c r="G33" i="3"/>
  <c r="K32" i="3"/>
  <c r="M32" i="3"/>
  <c r="K35" i="3"/>
  <c r="J32" i="3"/>
  <c r="G32" i="3"/>
  <c r="G35" i="3"/>
  <c r="L33" i="3"/>
  <c r="L35" i="3"/>
  <c r="I49" i="3"/>
  <c r="F49" i="3"/>
  <c r="M92" i="3"/>
  <c r="L90" i="3"/>
  <c r="M33" i="3"/>
  <c r="M35" i="3"/>
  <c r="L86" i="3"/>
  <c r="L47" i="3"/>
  <c r="M47" i="3"/>
  <c r="M49" i="3"/>
  <c r="L49" i="3"/>
</calcChain>
</file>

<file path=xl/sharedStrings.xml><?xml version="1.0" encoding="utf-8"?>
<sst xmlns="http://schemas.openxmlformats.org/spreadsheetml/2006/main" count="244" uniqueCount="116">
  <si>
    <t>(найменування головного розпорядника коштів місцевого бюджету)</t>
  </si>
  <si>
    <t>1.</t>
  </si>
  <si>
    <t>2.</t>
  </si>
  <si>
    <t>3.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</si>
  <si>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</si>
  <si>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</si>
  <si>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</si>
  <si>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</si>
  <si>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</si>
  <si>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</si>
  <si>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</si>
  <si>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</si>
  <si>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</si>
  <si>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</si>
  <si>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</si>
  <si>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</si>
  <si>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</si>
  <si>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</si>
  <si>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</si>
  <si>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</si>
  <si>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</si>
  <si>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</si>
  <si>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</si>
  <si>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</si>
  <si>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</si>
  <si>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</si>
  <si>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</si>
  <si>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</si>
  <si>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</si>
  <si>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</si>
  <si>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</si>
  <si>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</si>
  <si>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</si>
  <si>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</si>
  <si>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</si>
  <si>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</si>
  <si>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</si>
  <si>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</si>
  <si>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</si>
  <si>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</si>
  <si>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</si>
  <si>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</si>
  <si>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</si>
  <si>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ЗАТВЕРДЖЕНО
Наказ Міністерства фінансів України
26 серпня 2014 року N 836
(у редакції наказу Міністерства фінансів України
від 01 листопада 2022 року N 359)</t>
  </si>
  <si>
    <t>7.1. Аналіз розділу "Видатки (надані кредити з бюджету) та напрями використання бюджетних коштів за бюджетною програмою"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</si>
  <si>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</si>
  <si>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</si>
  <si>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</si>
  <si>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</si>
  <si>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</si>
  <si>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____________
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</si>
  <si>
    <t>(Власне ім'я, ПРІЗВИЩЕ)</t>
  </si>
  <si>
    <t>Управління капітального будівництва Хмельницької міської ради</t>
  </si>
  <si>
    <t>02498582</t>
  </si>
  <si>
    <t>рішення сесії</t>
  </si>
  <si>
    <t>од.</t>
  </si>
  <si>
    <t>розрахунок</t>
  </si>
  <si>
    <t>%</t>
  </si>
  <si>
    <t>грн</t>
  </si>
  <si>
    <t>Будівництво освітніх  установ та закладів</t>
  </si>
  <si>
    <t>Реконструкція або добудова  існуючих освітніх установ та закладів</t>
  </si>
  <si>
    <t>грн.</t>
  </si>
  <si>
    <t>Разом</t>
  </si>
  <si>
    <t>2256400000</t>
  </si>
  <si>
    <t>1.1</t>
  </si>
  <si>
    <t>1</t>
  </si>
  <si>
    <t>2</t>
  </si>
  <si>
    <t>3</t>
  </si>
  <si>
    <t>4</t>
  </si>
  <si>
    <t>1.2</t>
  </si>
  <si>
    <t>2.1</t>
  </si>
  <si>
    <t>Галина КАРБОВСЬКА</t>
  </si>
  <si>
    <t>Головний економіст</t>
  </si>
  <si>
    <t>Об'єкт здано в експлуатацію. Згідно фактично виконаних робіт встановлено економію коштів.</t>
  </si>
  <si>
    <t>Начальник управління капітального будівництва Хмельницької міської ради</t>
  </si>
  <si>
    <t>про виконання паспорта бюджетної програми місцевого бюджету на 2025 рік</t>
  </si>
  <si>
    <t>1300</t>
  </si>
  <si>
    <t>0990</t>
  </si>
  <si>
    <t xml:space="preserve">Захист населення, територій, навколишнього природного середовища та майна від надзвичайних ситуацій, ліквідація наслідків можливих аварій та природних стихійних явищ, пріоритетність завдань, спрямованих на порятунок життя та збереження здоров’я громадян. </t>
  </si>
  <si>
    <t>Реалізація державної політики у сфері освіти.</t>
  </si>
  <si>
    <t xml:space="preserve"> Розширення мережі закладів освіти. Задоволення потреб населення у дошкільній та загальній середній освіті.</t>
  </si>
  <si>
    <t xml:space="preserve"> Захист населення і території громади від наслідків надзвичайних ситуацій техногенного і природного характеру, ефективне функціонування місцевої ланки територіальної підсистеми єдиної державної системи цивільного захисту, проведення аварійно-рятувальних та інших невідкладних робіт, послідовне зниження ризику виникнення надзвичайних ситуацій техногенного та природного характеру, підвищення рівня безпеки населення і захищеності території від наслідків таких ситуацій, забезпечення громадської безпеки.</t>
  </si>
  <si>
    <t xml:space="preserve">Реконструкція будівель освітніх установ для улаштування споруд цивільного захисту </t>
  </si>
  <si>
    <t>Нове будівництво освітніх установ та закладів</t>
  </si>
  <si>
    <t xml:space="preserve">Виконання робіт з реконструкції будівель освітніх установ для улаштування споруд цивільного захисту </t>
  </si>
  <si>
    <t>Реконструкція або добудова існуючих освітніх установ та закладів</t>
  </si>
  <si>
    <t>1.3</t>
  </si>
  <si>
    <t xml:space="preserve"> 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</si>
  <si>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Программа економічного і соціального розвитку Хмельницької міської територіальної громади на 2025 рік</t>
  </si>
  <si>
    <t xml:space="preserve"> затрат</t>
  </si>
  <si>
    <t>обсяг видатків на коригування ПКД</t>
  </si>
  <si>
    <t xml:space="preserve"> продукту</t>
  </si>
  <si>
    <t xml:space="preserve">кількість об'єктів </t>
  </si>
  <si>
    <t>витрати на забезпечення фінансового ресурсу для коригування ПКД</t>
  </si>
  <si>
    <t xml:space="preserve"> якості</t>
  </si>
  <si>
    <t>% забезпечення фінансовим ресурсом на виготовлення ПКД до потреби</t>
  </si>
  <si>
    <t>проєктна документація</t>
  </si>
  <si>
    <t>обсяг видатків на виготовлення ПКД</t>
  </si>
  <si>
    <t>витрати на виготовлення ПКД</t>
  </si>
  <si>
    <t>рівень готовності ПКД</t>
  </si>
  <si>
    <t xml:space="preserve">обсяг видатків </t>
  </si>
  <si>
    <t>фактичні витрати на об'єкт</t>
  </si>
  <si>
    <t xml:space="preserve">рівень готовності </t>
  </si>
  <si>
    <t xml:space="preserve">середні витрати на об'єкт </t>
  </si>
  <si>
    <t>3.1</t>
  </si>
  <si>
    <t>Дмитро ДМИТРІВ</t>
  </si>
  <si>
    <t>Різниця між середніми витратами на об'єкт затвердженими у паспорті та фактичними витратами - економія коштів по факту завершення робіт.</t>
  </si>
  <si>
    <t>Відхилення між плановими та результативними показниками пов'язані з економією коштів в результаті завершення робіт.</t>
  </si>
  <si>
    <t xml:space="preserve">Заплановані на 2025 рік роботи з реконструкції будівель освітніх установ для улаштування споруд цивільного захисту завершено. Згідно фактично виконаних робіт наявна економія коштів. </t>
  </si>
  <si>
    <t>Бюджетні програми виконані частково. Реалізацію даних програм буде продовжено у наступні періоди.</t>
  </si>
  <si>
    <r>
      <rPr>
        <sz val="11"/>
        <rFont val="Times New Roman"/>
        <family val="1"/>
        <charset val="204"/>
      </rPr>
      <t>Нове будівництво закладу загальної середньої освіти  на</t>
    </r>
    <r>
      <rPr>
        <b/>
        <sz val="11"/>
        <rFont val="Times New Roman"/>
        <family val="1"/>
        <charset val="204"/>
      </rPr>
      <t xml:space="preserve">  вул. Січових стрільців,  8-А </t>
    </r>
    <r>
      <rPr>
        <sz val="11"/>
        <rFont val="Times New Roman"/>
        <family val="1"/>
        <charset val="204"/>
      </rPr>
      <t xml:space="preserve"> в м.Хмельницькому (в частині виготовлення ПКД)</t>
    </r>
  </si>
  <si>
    <r>
      <t xml:space="preserve">Реконструкція з добудовою їдальні
до існуючого приміщення
спеціалізованої загальноосвітньої
</t>
    </r>
    <r>
      <rPr>
        <b/>
        <sz val="12"/>
        <rFont val="Times New Roman"/>
        <family val="1"/>
        <charset val="204"/>
      </rPr>
      <t>школи І-ІІІ ступенів №8</t>
    </r>
    <r>
      <rPr>
        <sz val="12"/>
        <rFont val="Times New Roman"/>
        <family val="1"/>
        <charset val="204"/>
      </rPr>
      <t xml:space="preserve"> по
вул. Я. Гальчевського, 34
в м. Хмельницькому
</t>
    </r>
  </si>
  <si>
    <r>
      <t xml:space="preserve">Реконструкція будівлі Хмельницької
спеціалізованої середньої загальноосвітньої
</t>
    </r>
    <r>
      <rPr>
        <b/>
        <sz val="11"/>
        <rFont val="Times New Roman"/>
        <family val="1"/>
        <charset val="204"/>
      </rPr>
      <t>школи І-ІІІ ступенів № 6</t>
    </r>
    <r>
      <rPr>
        <sz val="11"/>
        <rFont val="Times New Roman"/>
        <family val="1"/>
        <charset val="204"/>
      </rPr>
      <t xml:space="preserve"> з поглибленим вивченням
німецької мови з 1-го класу для улаштування
споруди цивільного захисту на
пров. Володимирський, 12 в м. Хмельницькому 
</t>
    </r>
  </si>
  <si>
    <r>
      <t xml:space="preserve">Реконструкція будівлі 
спеціалізованої 
</t>
    </r>
    <r>
      <rPr>
        <b/>
        <sz val="12"/>
        <rFont val="Times New Roman"/>
        <family val="1"/>
        <charset val="204"/>
      </rPr>
      <t>загальноосвітньої школи І-ІІІ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ступенів № 7</t>
    </r>
    <r>
      <rPr>
        <sz val="12"/>
        <rFont val="Times New Roman"/>
        <family val="1"/>
        <charset val="204"/>
      </rPr>
      <t xml:space="preserve"> міста 
Хмельницького для улаштування
споруди цивільного захисту на 
вул. Заводська, 33 в
 м. Хмельницькому</t>
    </r>
  </si>
  <si>
    <r>
      <t xml:space="preserve">Реконструкція будівлі
 Хмельницької спеціалізованої 
середньої загальноосвітньої 
</t>
    </r>
    <r>
      <rPr>
        <b/>
        <sz val="12"/>
        <rFont val="Times New Roman"/>
        <family val="1"/>
        <charset val="204"/>
      </rPr>
      <t>школи І-ІІІ ступенів № 6</t>
    </r>
    <r>
      <rPr>
        <sz val="12"/>
        <rFont val="Times New Roman"/>
        <family val="1"/>
        <charset val="204"/>
      </rPr>
      <t xml:space="preserve"> з 
поглибленим вивченням 
німецької мови з 1-го класу для
 улаштування споруди цивільного
 захисту на пров. Володимирський, 
12 в м. Хмельницькому (коригування)</t>
    </r>
  </si>
  <si>
    <r>
      <rPr>
        <sz val="12"/>
        <rFont val="Times New Roman"/>
        <family val="1"/>
        <charset val="204"/>
      </rPr>
      <t xml:space="preserve">Реконструкція будівлі 
Хмельницького закладу дошкільної 
освіти  </t>
    </r>
    <r>
      <rPr>
        <b/>
        <sz val="12"/>
        <rFont val="Times New Roman"/>
        <family val="1"/>
        <charset val="204"/>
      </rPr>
      <t xml:space="preserve">№ 23  «Вогник» </t>
    </r>
    <r>
      <rPr>
        <sz val="12"/>
        <rFont val="Times New Roman"/>
        <family val="1"/>
        <charset val="204"/>
      </rPr>
      <t xml:space="preserve">
Хмельницької міської ради для 
улаштування споруди цивільного 
захисту  на  вул. Бажана, 2  в 
м. Хмельницькому (коригування)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</si>
</sst>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01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3">
    <cellStyle name="TableStyleLight1" xfId="1"/>
    <cellStyle name="Звичайний" xfId="0" builtinId="0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tabSelected="1" view="pageBreakPreview" zoomScaleNormal="100" zoomScaleSheetLayoutView="100" workbookViewId="0">
      <selection activeCell="A119" sqref="A119:M119"/>
    </sheetView>
  </sheetViews>
  <sheetFormatPr defaultRowHeight="15.75" x14ac:dyDescent="0.25"/>
  <cols>
    <col min="1" max="1" width="4.42578125" style="12" customWidth="1"/>
    <col min="2" max="2" width="32.7109375" style="12" customWidth="1"/>
    <col min="3" max="3" width="9.42578125" style="12" customWidth="1"/>
    <col min="4" max="4" width="14" style="12" customWidth="1"/>
    <col min="5" max="5" width="13" style="12" customWidth="1"/>
    <col min="6" max="7" width="13.7109375" style="12" customWidth="1"/>
    <col min="8" max="8" width="13" style="12" customWidth="1"/>
    <col min="9" max="9" width="13.28515625" style="12" customWidth="1"/>
    <col min="10" max="10" width="14.28515625" style="12" customWidth="1"/>
    <col min="11" max="11" width="10.5703125" style="12" customWidth="1"/>
    <col min="12" max="12" width="15" style="12" customWidth="1"/>
    <col min="13" max="13" width="14.7109375" style="12" customWidth="1"/>
    <col min="14" max="16384" width="9.140625" style="12"/>
  </cols>
  <sheetData>
    <row r="1" spans="1:20" ht="15.75" customHeight="1" x14ac:dyDescent="0.25">
      <c r="J1" s="52" t="s">
        <v>43</v>
      </c>
      <c r="K1" s="52"/>
      <c r="L1" s="52"/>
      <c r="M1" s="52"/>
    </row>
    <row r="2" spans="1:20" x14ac:dyDescent="0.25">
      <c r="J2" s="52"/>
      <c r="K2" s="52"/>
      <c r="L2" s="52"/>
      <c r="M2" s="52"/>
    </row>
    <row r="3" spans="1:20" x14ac:dyDescent="0.25">
      <c r="J3" s="52"/>
      <c r="K3" s="52"/>
      <c r="L3" s="52"/>
      <c r="M3" s="52"/>
    </row>
    <row r="4" spans="1:20" x14ac:dyDescent="0.25">
      <c r="J4" s="52"/>
      <c r="K4" s="52"/>
      <c r="L4" s="52"/>
      <c r="M4" s="52"/>
    </row>
    <row r="5" spans="1:20" x14ac:dyDescent="0.25">
      <c r="A5" s="53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20" ht="16.350000000000001" customHeight="1" x14ac:dyDescent="0.25">
      <c r="A6" s="53" t="s">
        <v>75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20" ht="29.45" customHeight="1" x14ac:dyDescent="0.25">
      <c r="A7" s="54" t="s">
        <v>1</v>
      </c>
      <c r="B7" s="77">
        <v>1500000</v>
      </c>
      <c r="C7" s="77"/>
      <c r="E7" s="71" t="s">
        <v>52</v>
      </c>
      <c r="F7" s="71"/>
      <c r="G7" s="71"/>
      <c r="H7" s="71"/>
      <c r="I7" s="71"/>
      <c r="J7" s="71"/>
      <c r="K7" s="71"/>
      <c r="L7" s="13"/>
      <c r="M7" s="14" t="s">
        <v>53</v>
      </c>
    </row>
    <row r="8" spans="1:20" ht="24.75" customHeight="1" x14ac:dyDescent="0.25">
      <c r="A8" s="54"/>
      <c r="B8" s="78" t="s">
        <v>38</v>
      </c>
      <c r="C8" s="78"/>
      <c r="D8" s="15"/>
      <c r="E8" s="80" t="s">
        <v>0</v>
      </c>
      <c r="F8" s="80"/>
      <c r="G8" s="80"/>
      <c r="H8" s="80"/>
      <c r="I8" s="80"/>
      <c r="J8" s="80"/>
      <c r="K8" s="80"/>
      <c r="L8" s="16"/>
      <c r="M8" s="17" t="s">
        <v>37</v>
      </c>
    </row>
    <row r="9" spans="1:20" x14ac:dyDescent="0.25">
      <c r="A9" s="54" t="s">
        <v>2</v>
      </c>
      <c r="B9" s="62">
        <v>1510000</v>
      </c>
      <c r="C9" s="62"/>
      <c r="E9" s="81" t="s">
        <v>52</v>
      </c>
      <c r="F9" s="81"/>
      <c r="G9" s="81"/>
      <c r="H9" s="81"/>
      <c r="I9" s="81"/>
      <c r="J9" s="81"/>
      <c r="K9" s="81"/>
      <c r="L9" s="13"/>
      <c r="M9" s="14" t="s">
        <v>53</v>
      </c>
    </row>
    <row r="10" spans="1:20" ht="25.5" customHeight="1" x14ac:dyDescent="0.25">
      <c r="A10" s="54"/>
      <c r="B10" s="78" t="s">
        <v>38</v>
      </c>
      <c r="C10" s="78"/>
      <c r="D10" s="15"/>
      <c r="E10" s="80" t="s">
        <v>14</v>
      </c>
      <c r="F10" s="80"/>
      <c r="G10" s="80"/>
      <c r="H10" s="80"/>
      <c r="I10" s="80"/>
      <c r="J10" s="80"/>
      <c r="K10" s="80"/>
      <c r="L10" s="16"/>
      <c r="M10" s="16" t="s">
        <v>37</v>
      </c>
    </row>
    <row r="11" spans="1:20" ht="32.85" customHeight="1" x14ac:dyDescent="0.25">
      <c r="A11" s="54" t="s">
        <v>3</v>
      </c>
      <c r="B11" s="79">
        <v>1511300</v>
      </c>
      <c r="C11" s="79"/>
      <c r="E11" s="18" t="s">
        <v>76</v>
      </c>
      <c r="F11" s="18"/>
      <c r="G11" s="63" t="s">
        <v>77</v>
      </c>
      <c r="H11" s="63"/>
      <c r="I11" s="62" t="s">
        <v>59</v>
      </c>
      <c r="J11" s="62"/>
      <c r="K11" s="62"/>
      <c r="L11" s="19"/>
      <c r="M11" s="20" t="s">
        <v>63</v>
      </c>
      <c r="Q11" s="21"/>
      <c r="R11" s="21"/>
      <c r="S11" s="44"/>
      <c r="T11" s="44"/>
    </row>
    <row r="12" spans="1:20" ht="23.25" customHeight="1" x14ac:dyDescent="0.25">
      <c r="A12" s="54"/>
      <c r="B12" s="80" t="s">
        <v>38</v>
      </c>
      <c r="C12" s="80"/>
      <c r="D12" s="15"/>
      <c r="E12" s="48" t="s">
        <v>39</v>
      </c>
      <c r="F12" s="48"/>
      <c r="G12" s="48" t="s">
        <v>40</v>
      </c>
      <c r="H12" s="48"/>
      <c r="I12" s="48" t="s">
        <v>42</v>
      </c>
      <c r="J12" s="48"/>
      <c r="K12" s="48"/>
      <c r="L12" s="16"/>
      <c r="M12" s="16" t="s">
        <v>41</v>
      </c>
      <c r="Q12" s="22"/>
      <c r="R12" s="22"/>
      <c r="S12" s="22"/>
      <c r="T12" s="22"/>
    </row>
    <row r="13" spans="1:20" ht="19.5" customHeight="1" x14ac:dyDescent="0.25">
      <c r="A13" s="50" t="s">
        <v>25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Q13" s="22"/>
      <c r="R13" s="22"/>
      <c r="S13" s="22"/>
      <c r="T13" s="22"/>
    </row>
    <row r="14" spans="1:20" x14ac:dyDescent="0.25">
      <c r="Q14" s="22"/>
      <c r="R14" s="22"/>
      <c r="S14" s="22"/>
      <c r="T14" s="22"/>
    </row>
    <row r="15" spans="1:20" ht="34.700000000000003" customHeight="1" x14ac:dyDescent="0.25">
      <c r="A15" s="5" t="s">
        <v>22</v>
      </c>
      <c r="B15" s="45" t="s">
        <v>23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0" ht="32.1" customHeight="1" x14ac:dyDescent="0.25">
      <c r="A16" s="5"/>
      <c r="B16" s="56" t="s">
        <v>78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</row>
    <row r="17" spans="1:26" ht="15" customHeight="1" x14ac:dyDescent="0.25">
      <c r="A17" s="5"/>
      <c r="B17" s="56" t="s">
        <v>79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</row>
    <row r="19" spans="1:26" ht="17.100000000000001" customHeight="1" x14ac:dyDescent="0.25">
      <c r="A19" s="43" t="s">
        <v>26</v>
      </c>
      <c r="C19" s="49" t="s">
        <v>80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6" ht="70.7" customHeight="1" x14ac:dyDescent="0.25">
      <c r="A20" s="23"/>
      <c r="C20" s="49" t="s">
        <v>81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26" x14ac:dyDescent="0.25">
      <c r="A21" s="24" t="s">
        <v>27</v>
      </c>
    </row>
    <row r="22" spans="1:26" ht="10.5" customHeight="1" x14ac:dyDescent="0.25"/>
    <row r="23" spans="1:26" ht="33.4" customHeight="1" x14ac:dyDescent="0.25">
      <c r="A23" s="5" t="s">
        <v>22</v>
      </c>
      <c r="B23" s="45" t="s">
        <v>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26" ht="15.75" customHeight="1" x14ac:dyDescent="0.25">
      <c r="A24" s="5">
        <v>1</v>
      </c>
      <c r="B24" s="59" t="s">
        <v>82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</row>
    <row r="25" spans="1:26" ht="15" customHeight="1" x14ac:dyDescent="0.25">
      <c r="A25" s="5">
        <v>2</v>
      </c>
      <c r="B25" s="59" t="s">
        <v>83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26" x14ac:dyDescent="0.25">
      <c r="A26" s="24" t="s">
        <v>28</v>
      </c>
    </row>
    <row r="27" spans="1:26" ht="15.75" customHeight="1" x14ac:dyDescent="0.25">
      <c r="A27" s="12" t="s">
        <v>44</v>
      </c>
      <c r="B27" s="23"/>
      <c r="L27" s="23"/>
    </row>
    <row r="28" spans="1:26" x14ac:dyDescent="0.25">
      <c r="M28" s="12" t="s">
        <v>24</v>
      </c>
    </row>
    <row r="29" spans="1:26" ht="30" customHeight="1" x14ac:dyDescent="0.25">
      <c r="A29" s="45" t="s">
        <v>22</v>
      </c>
      <c r="B29" s="45" t="s">
        <v>29</v>
      </c>
      <c r="C29" s="45"/>
      <c r="D29" s="45"/>
      <c r="E29" s="45" t="s">
        <v>16</v>
      </c>
      <c r="F29" s="45"/>
      <c r="G29" s="45"/>
      <c r="H29" s="45" t="s">
        <v>30</v>
      </c>
      <c r="I29" s="45"/>
      <c r="J29" s="45"/>
      <c r="K29" s="45" t="s">
        <v>17</v>
      </c>
      <c r="L29" s="45"/>
      <c r="M29" s="4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33" customHeight="1" x14ac:dyDescent="0.25">
      <c r="A30" s="45"/>
      <c r="B30" s="45"/>
      <c r="C30" s="45"/>
      <c r="D30" s="45"/>
      <c r="E30" s="5" t="s">
        <v>18</v>
      </c>
      <c r="F30" s="5" t="s">
        <v>19</v>
      </c>
      <c r="G30" s="5" t="s">
        <v>20</v>
      </c>
      <c r="H30" s="5" t="s">
        <v>18</v>
      </c>
      <c r="I30" s="5" t="s">
        <v>19</v>
      </c>
      <c r="J30" s="5" t="s">
        <v>20</v>
      </c>
      <c r="K30" s="5" t="s">
        <v>18</v>
      </c>
      <c r="L30" s="5" t="s">
        <v>19</v>
      </c>
      <c r="M30" s="5" t="s">
        <v>20</v>
      </c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5">
        <v>1</v>
      </c>
      <c r="B31" s="45">
        <v>2</v>
      </c>
      <c r="C31" s="45"/>
      <c r="D31" s="45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36" customHeight="1" x14ac:dyDescent="0.25">
      <c r="A32" s="25" t="s">
        <v>64</v>
      </c>
      <c r="B32" s="59" t="s">
        <v>84</v>
      </c>
      <c r="C32" s="60"/>
      <c r="D32" s="61"/>
      <c r="E32" s="5">
        <v>0</v>
      </c>
      <c r="F32" s="9">
        <v>41851164.200000003</v>
      </c>
      <c r="G32" s="9">
        <f>E32+F32</f>
        <v>41851164.200000003</v>
      </c>
      <c r="H32" s="10">
        <v>0</v>
      </c>
      <c r="I32" s="9">
        <v>40000884.130000003</v>
      </c>
      <c r="J32" s="9">
        <f>H32+I32</f>
        <v>40000884.130000003</v>
      </c>
      <c r="K32" s="10">
        <f>E32-H32</f>
        <v>0</v>
      </c>
      <c r="L32" s="9">
        <f>I32-F32</f>
        <v>-1850280.0700000003</v>
      </c>
      <c r="M32" s="9">
        <f>K32+L32</f>
        <v>-1850280.0700000003</v>
      </c>
      <c r="R32" s="3"/>
      <c r="S32" s="3"/>
      <c r="T32" s="3"/>
      <c r="U32" s="3"/>
      <c r="V32" s="3"/>
      <c r="W32" s="3"/>
      <c r="X32" s="3"/>
      <c r="Y32" s="3"/>
      <c r="Z32" s="3"/>
    </row>
    <row r="33" spans="1:26" ht="47.85" customHeight="1" x14ac:dyDescent="0.25">
      <c r="A33" s="25" t="s">
        <v>69</v>
      </c>
      <c r="B33" s="59" t="s">
        <v>83</v>
      </c>
      <c r="C33" s="60"/>
      <c r="D33" s="61"/>
      <c r="E33" s="5">
        <v>0</v>
      </c>
      <c r="F33" s="9">
        <v>1291802.45</v>
      </c>
      <c r="G33" s="9">
        <f>E33+F33</f>
        <v>1291802.45</v>
      </c>
      <c r="H33" s="10">
        <v>0</v>
      </c>
      <c r="I33" s="9">
        <v>1291802.45</v>
      </c>
      <c r="J33" s="9">
        <f>H33+I33</f>
        <v>1291802.45</v>
      </c>
      <c r="K33" s="10">
        <f>E33-H33</f>
        <v>0</v>
      </c>
      <c r="L33" s="9">
        <f>I33-F33</f>
        <v>0</v>
      </c>
      <c r="M33" s="9">
        <f>K33+L33</f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47.85" customHeight="1" x14ac:dyDescent="0.25">
      <c r="A34" s="25" t="s">
        <v>86</v>
      </c>
      <c r="B34" s="59" t="s">
        <v>85</v>
      </c>
      <c r="C34" s="60"/>
      <c r="D34" s="61"/>
      <c r="E34" s="5"/>
      <c r="F34" s="9">
        <v>773004.61</v>
      </c>
      <c r="G34" s="9">
        <f>E34+F34</f>
        <v>773004.61</v>
      </c>
      <c r="H34" s="10"/>
      <c r="I34" s="9">
        <v>773004.61</v>
      </c>
      <c r="J34" s="9">
        <f>H34+I34</f>
        <v>773004.61</v>
      </c>
      <c r="K34" s="10"/>
      <c r="L34" s="9"/>
      <c r="M34" s="9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25">
      <c r="A35" s="5"/>
      <c r="B35" s="45" t="s">
        <v>6</v>
      </c>
      <c r="C35" s="45"/>
      <c r="D35" s="45"/>
      <c r="E35" s="5">
        <f t="shared" ref="E35:M35" si="0">SUM(E32:E33)</f>
        <v>0</v>
      </c>
      <c r="F35" s="9">
        <f>SUM(F32:F34)</f>
        <v>43915971.260000005</v>
      </c>
      <c r="G35" s="9">
        <f>SUM(G32:G34)</f>
        <v>43915971.260000005</v>
      </c>
      <c r="H35" s="10">
        <f t="shared" si="0"/>
        <v>0</v>
      </c>
      <c r="I35" s="9">
        <f>SUM(I32:I34)</f>
        <v>42065691.190000005</v>
      </c>
      <c r="J35" s="9">
        <f>SUM(J32:J34)</f>
        <v>42065691.190000005</v>
      </c>
      <c r="K35" s="10">
        <f t="shared" si="0"/>
        <v>0</v>
      </c>
      <c r="L35" s="9">
        <f t="shared" si="0"/>
        <v>-1850280.0700000003</v>
      </c>
      <c r="M35" s="9">
        <f t="shared" si="0"/>
        <v>-1850280.0700000003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32.25" customHeight="1" x14ac:dyDescent="0.25">
      <c r="A36" s="68" t="s">
        <v>45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 spans="1:26" ht="31.5" x14ac:dyDescent="0.25">
      <c r="A37" s="5" t="s">
        <v>22</v>
      </c>
      <c r="B37" s="45" t="s">
        <v>46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26" x14ac:dyDescent="0.25">
      <c r="A38" s="5">
        <v>1</v>
      </c>
      <c r="B38" s="45">
        <v>2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26" ht="35.25" customHeight="1" x14ac:dyDescent="0.25">
      <c r="A39" s="26" t="s">
        <v>64</v>
      </c>
      <c r="B39" s="47" t="s">
        <v>108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26" x14ac:dyDescent="0.25">
      <c r="A40" s="27"/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</row>
    <row r="41" spans="1:26" ht="19.7" customHeight="1" x14ac:dyDescent="0.25">
      <c r="A41" s="100" t="s">
        <v>31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</row>
    <row r="42" spans="1:26" x14ac:dyDescent="0.25">
      <c r="K42" s="23" t="s">
        <v>24</v>
      </c>
    </row>
    <row r="44" spans="1:26" ht="31.7" customHeight="1" x14ac:dyDescent="0.25">
      <c r="A44" s="45" t="s">
        <v>4</v>
      </c>
      <c r="B44" s="45" t="s">
        <v>32</v>
      </c>
      <c r="C44" s="45"/>
      <c r="D44" s="45"/>
      <c r="E44" s="45" t="s">
        <v>16</v>
      </c>
      <c r="F44" s="45"/>
      <c r="G44" s="45"/>
      <c r="H44" s="45" t="s">
        <v>30</v>
      </c>
      <c r="I44" s="45"/>
      <c r="J44" s="45"/>
      <c r="K44" s="45" t="s">
        <v>17</v>
      </c>
      <c r="L44" s="45"/>
      <c r="M44" s="45"/>
    </row>
    <row r="45" spans="1:26" ht="33.75" customHeight="1" x14ac:dyDescent="0.25">
      <c r="A45" s="45"/>
      <c r="B45" s="45"/>
      <c r="C45" s="45"/>
      <c r="D45" s="45"/>
      <c r="E45" s="5" t="s">
        <v>18</v>
      </c>
      <c r="F45" s="5" t="s">
        <v>19</v>
      </c>
      <c r="G45" s="5" t="s">
        <v>20</v>
      </c>
      <c r="H45" s="5" t="s">
        <v>18</v>
      </c>
      <c r="I45" s="5" t="s">
        <v>19</v>
      </c>
      <c r="J45" s="5" t="s">
        <v>20</v>
      </c>
      <c r="K45" s="5" t="s">
        <v>18</v>
      </c>
      <c r="L45" s="5" t="s">
        <v>19</v>
      </c>
      <c r="M45" s="5" t="s">
        <v>20</v>
      </c>
    </row>
    <row r="46" spans="1:26" x14ac:dyDescent="0.25">
      <c r="A46" s="5">
        <v>1</v>
      </c>
      <c r="B46" s="45">
        <v>2</v>
      </c>
      <c r="C46" s="45"/>
      <c r="D46" s="45"/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</row>
    <row r="47" spans="1:26" ht="115.9" customHeight="1" x14ac:dyDescent="0.25">
      <c r="A47" s="5">
        <v>1</v>
      </c>
      <c r="B47" s="91" t="s">
        <v>87</v>
      </c>
      <c r="C47" s="92"/>
      <c r="D47" s="93"/>
      <c r="E47" s="5">
        <v>0</v>
      </c>
      <c r="F47" s="28">
        <f>F32</f>
        <v>41851164.200000003</v>
      </c>
      <c r="G47" s="9">
        <f>E47+F47</f>
        <v>41851164.200000003</v>
      </c>
      <c r="H47" s="10">
        <v>0</v>
      </c>
      <c r="I47" s="9">
        <f>I32</f>
        <v>40000884.130000003</v>
      </c>
      <c r="J47" s="9">
        <f>H47+I47</f>
        <v>40000884.130000003</v>
      </c>
      <c r="K47" s="10"/>
      <c r="L47" s="9">
        <f>I47-F47</f>
        <v>-1850280.0700000003</v>
      </c>
      <c r="M47" s="9">
        <f>K47+L47</f>
        <v>-1850280.0700000003</v>
      </c>
    </row>
    <row r="48" spans="1:26" ht="70.7" customHeight="1" x14ac:dyDescent="0.25">
      <c r="A48" s="5"/>
      <c r="B48" s="95" t="s">
        <v>88</v>
      </c>
      <c r="C48" s="96"/>
      <c r="D48" s="97"/>
      <c r="E48" s="5">
        <v>0</v>
      </c>
      <c r="F48" s="28">
        <f>F33+F34</f>
        <v>2064807.06</v>
      </c>
      <c r="G48" s="9">
        <f>E48+F48</f>
        <v>2064807.06</v>
      </c>
      <c r="H48" s="10">
        <v>0</v>
      </c>
      <c r="I48" s="9">
        <f>I33+I34</f>
        <v>2064807.06</v>
      </c>
      <c r="J48" s="9">
        <f>H48+I48</f>
        <v>2064807.06</v>
      </c>
      <c r="K48" s="10"/>
      <c r="L48" s="9"/>
      <c r="M48" s="9"/>
    </row>
    <row r="49" spans="1:13" ht="20.25" customHeight="1" x14ac:dyDescent="0.25">
      <c r="A49" s="29"/>
      <c r="B49" s="94" t="s">
        <v>62</v>
      </c>
      <c r="C49" s="94"/>
      <c r="D49" s="94"/>
      <c r="E49" s="30">
        <f>SUM(E47:E48)</f>
        <v>0</v>
      </c>
      <c r="F49" s="31">
        <f>SUM(F47:F48)</f>
        <v>43915971.260000005</v>
      </c>
      <c r="G49" s="31">
        <f t="shared" ref="G49:M49" si="1">SUM(G47:G48)</f>
        <v>43915971.260000005</v>
      </c>
      <c r="H49" s="31">
        <f t="shared" si="1"/>
        <v>0</v>
      </c>
      <c r="I49" s="31">
        <f t="shared" si="1"/>
        <v>42065691.190000005</v>
      </c>
      <c r="J49" s="31">
        <f t="shared" si="1"/>
        <v>42065691.190000005</v>
      </c>
      <c r="K49" s="31">
        <f t="shared" si="1"/>
        <v>0</v>
      </c>
      <c r="L49" s="31">
        <f t="shared" si="1"/>
        <v>-1850280.0700000003</v>
      </c>
      <c r="M49" s="31">
        <f t="shared" si="1"/>
        <v>-1850280.0700000003</v>
      </c>
    </row>
    <row r="50" spans="1:13" ht="26.85" customHeight="1" x14ac:dyDescent="0.25">
      <c r="A50" s="24" t="s">
        <v>33</v>
      </c>
    </row>
    <row r="51" spans="1:13" ht="24.95" customHeight="1" x14ac:dyDescent="0.25">
      <c r="A51" s="12" t="s">
        <v>47</v>
      </c>
    </row>
    <row r="52" spans="1:13" ht="77.25" customHeight="1" x14ac:dyDescent="0.25">
      <c r="A52" s="45" t="s">
        <v>4</v>
      </c>
      <c r="B52" s="45" t="s">
        <v>21</v>
      </c>
      <c r="C52" s="45" t="s">
        <v>7</v>
      </c>
      <c r="D52" s="45" t="s">
        <v>8</v>
      </c>
      <c r="E52" s="45" t="s">
        <v>16</v>
      </c>
      <c r="F52" s="45"/>
      <c r="G52" s="45"/>
      <c r="H52" s="45" t="s">
        <v>34</v>
      </c>
      <c r="I52" s="45"/>
      <c r="J52" s="45"/>
      <c r="K52" s="45" t="s">
        <v>17</v>
      </c>
      <c r="L52" s="45"/>
      <c r="M52" s="45"/>
    </row>
    <row r="53" spans="1:13" ht="48" customHeight="1" x14ac:dyDescent="0.25">
      <c r="A53" s="45"/>
      <c r="B53" s="45"/>
      <c r="C53" s="45"/>
      <c r="D53" s="45"/>
      <c r="E53" s="5" t="s">
        <v>18</v>
      </c>
      <c r="F53" s="5" t="s">
        <v>19</v>
      </c>
      <c r="G53" s="5" t="s">
        <v>20</v>
      </c>
      <c r="H53" s="5" t="s">
        <v>18</v>
      </c>
      <c r="I53" s="5" t="s">
        <v>19</v>
      </c>
      <c r="J53" s="5" t="s">
        <v>20</v>
      </c>
      <c r="K53" s="5" t="s">
        <v>18</v>
      </c>
      <c r="L53" s="5" t="s">
        <v>19</v>
      </c>
      <c r="M53" s="5" t="s">
        <v>20</v>
      </c>
    </row>
    <row r="54" spans="1:13" x14ac:dyDescent="0.25">
      <c r="A54" s="5">
        <v>1</v>
      </c>
      <c r="B54" s="5">
        <v>2</v>
      </c>
      <c r="C54" s="5">
        <v>3</v>
      </c>
      <c r="D54" s="5">
        <v>4</v>
      </c>
      <c r="E54" s="5">
        <v>5</v>
      </c>
      <c r="F54" s="5">
        <v>6</v>
      </c>
      <c r="G54" s="5">
        <v>7</v>
      </c>
      <c r="H54" s="5">
        <v>8</v>
      </c>
      <c r="I54" s="5">
        <v>9</v>
      </c>
      <c r="J54" s="5">
        <v>10</v>
      </c>
      <c r="K54" s="5">
        <v>11</v>
      </c>
      <c r="L54" s="5">
        <v>12</v>
      </c>
      <c r="M54" s="5">
        <v>13</v>
      </c>
    </row>
    <row r="55" spans="1:13" ht="63.6" customHeight="1" x14ac:dyDescent="0.25">
      <c r="A55" s="32">
        <v>1</v>
      </c>
      <c r="B55" s="32" t="s">
        <v>84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30.35" customHeight="1" x14ac:dyDescent="0.25">
      <c r="A56" s="33" t="s">
        <v>64</v>
      </c>
      <c r="B56" s="6" t="s">
        <v>115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34" t="s">
        <v>65</v>
      </c>
      <c r="B57" s="6" t="s">
        <v>9</v>
      </c>
      <c r="C57" s="8"/>
      <c r="D57" s="8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34"/>
      <c r="B58" s="6" t="s">
        <v>100</v>
      </c>
      <c r="C58" s="8" t="s">
        <v>58</v>
      </c>
      <c r="D58" s="8" t="s">
        <v>54</v>
      </c>
      <c r="E58" s="5"/>
      <c r="F58" s="9">
        <f>8114095-1928294.8</f>
        <v>6185800.2000000002</v>
      </c>
      <c r="G58" s="9">
        <f>8114095-1928294.8</f>
        <v>6185800.2000000002</v>
      </c>
      <c r="H58" s="5"/>
      <c r="I58" s="9">
        <f>8114095-1928294.8</f>
        <v>6185800.2000000002</v>
      </c>
      <c r="J58" s="9">
        <f>8114095-1928294.8</f>
        <v>6185800.2000000002</v>
      </c>
      <c r="K58" s="5"/>
      <c r="L58" s="5">
        <f>I58-F58</f>
        <v>0</v>
      </c>
      <c r="M58" s="5">
        <f>J58-G58</f>
        <v>0</v>
      </c>
    </row>
    <row r="59" spans="1:13" x14ac:dyDescent="0.25">
      <c r="A59" s="34" t="s">
        <v>66</v>
      </c>
      <c r="B59" s="7" t="s">
        <v>10</v>
      </c>
      <c r="C59" s="8"/>
      <c r="D59" s="8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34"/>
      <c r="B60" s="6" t="s">
        <v>92</v>
      </c>
      <c r="C60" s="8" t="s">
        <v>55</v>
      </c>
      <c r="D60" s="8" t="s">
        <v>54</v>
      </c>
      <c r="E60" s="5"/>
      <c r="F60" s="5">
        <v>1</v>
      </c>
      <c r="G60" s="5">
        <v>1</v>
      </c>
      <c r="H60" s="5"/>
      <c r="I60" s="5">
        <v>1</v>
      </c>
      <c r="J60" s="5">
        <v>1</v>
      </c>
      <c r="K60" s="5"/>
      <c r="L60" s="5">
        <f>I60-F60</f>
        <v>0</v>
      </c>
      <c r="M60" s="5">
        <f>J60-G60</f>
        <v>0</v>
      </c>
    </row>
    <row r="61" spans="1:13" x14ac:dyDescent="0.25">
      <c r="A61" s="34" t="s">
        <v>67</v>
      </c>
      <c r="B61" s="6" t="s">
        <v>11</v>
      </c>
      <c r="C61" s="8"/>
      <c r="D61" s="8"/>
      <c r="E61" s="5"/>
      <c r="F61" s="5"/>
      <c r="G61" s="5"/>
      <c r="H61" s="5"/>
      <c r="I61" s="5"/>
      <c r="J61" s="5"/>
      <c r="K61" s="5"/>
      <c r="L61" s="5"/>
      <c r="M61" s="5"/>
    </row>
    <row r="62" spans="1:13" ht="31.5" x14ac:dyDescent="0.25">
      <c r="A62" s="34"/>
      <c r="B62" s="6" t="s">
        <v>101</v>
      </c>
      <c r="C62" s="8" t="s">
        <v>61</v>
      </c>
      <c r="D62" s="8" t="s">
        <v>96</v>
      </c>
      <c r="E62" s="5"/>
      <c r="F62" s="9">
        <f>42648202-1928294.8</f>
        <v>40719907.200000003</v>
      </c>
      <c r="G62" s="9">
        <f>42648202-1928294.8</f>
        <v>40719907.200000003</v>
      </c>
      <c r="H62" s="5"/>
      <c r="I62" s="9">
        <f>42648202-1928294.8</f>
        <v>40719907.200000003</v>
      </c>
      <c r="J62" s="9">
        <f>42648202-1928294.8</f>
        <v>40719907.200000003</v>
      </c>
      <c r="K62" s="5"/>
      <c r="L62" s="5">
        <f>I62-F62</f>
        <v>0</v>
      </c>
      <c r="M62" s="5">
        <f>J62-G62</f>
        <v>0</v>
      </c>
    </row>
    <row r="63" spans="1:13" x14ac:dyDescent="0.25">
      <c r="A63" s="34" t="s">
        <v>68</v>
      </c>
      <c r="B63" s="6" t="s">
        <v>12</v>
      </c>
      <c r="C63" s="8"/>
      <c r="D63" s="8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25"/>
      <c r="B64" s="6" t="s">
        <v>102</v>
      </c>
      <c r="C64" s="8" t="s">
        <v>57</v>
      </c>
      <c r="D64" s="8" t="s">
        <v>56</v>
      </c>
      <c r="E64" s="5"/>
      <c r="F64" s="5">
        <v>100</v>
      </c>
      <c r="G64" s="5">
        <v>100</v>
      </c>
      <c r="H64" s="5"/>
      <c r="I64" s="5">
        <v>100</v>
      </c>
      <c r="J64" s="5">
        <v>100</v>
      </c>
      <c r="K64" s="5"/>
      <c r="L64" s="5">
        <f>I64-F64</f>
        <v>0</v>
      </c>
      <c r="M64" s="5">
        <f>J64-G64</f>
        <v>0</v>
      </c>
    </row>
    <row r="65" spans="1:13" ht="169.5" customHeight="1" x14ac:dyDescent="0.25">
      <c r="A65" s="33" t="s">
        <v>69</v>
      </c>
      <c r="B65" s="6" t="s">
        <v>114</v>
      </c>
      <c r="C65" s="8"/>
      <c r="D65" s="8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34" t="s">
        <v>65</v>
      </c>
      <c r="B66" s="6" t="s">
        <v>9</v>
      </c>
      <c r="C66" s="8"/>
      <c r="D66" s="8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34"/>
      <c r="B67" s="6" t="s">
        <v>100</v>
      </c>
      <c r="C67" s="8" t="s">
        <v>58</v>
      </c>
      <c r="D67" s="8" t="s">
        <v>54</v>
      </c>
      <c r="E67" s="5"/>
      <c r="F67" s="9">
        <v>35636958</v>
      </c>
      <c r="G67" s="9">
        <v>35636958</v>
      </c>
      <c r="H67" s="5"/>
      <c r="I67" s="9">
        <v>33786678.170000002</v>
      </c>
      <c r="J67" s="9">
        <v>33786678.170000002</v>
      </c>
      <c r="K67" s="5"/>
      <c r="L67" s="9">
        <f>I67-F67</f>
        <v>-1850279.8299999982</v>
      </c>
      <c r="M67" s="9">
        <f>J67-G67</f>
        <v>-1850279.8299999982</v>
      </c>
    </row>
    <row r="68" spans="1:13" x14ac:dyDescent="0.25">
      <c r="A68" s="34" t="s">
        <v>66</v>
      </c>
      <c r="B68" s="7" t="s">
        <v>10</v>
      </c>
      <c r="C68" s="8"/>
      <c r="D68" s="8"/>
      <c r="E68" s="5"/>
      <c r="F68" s="10"/>
      <c r="G68" s="10"/>
      <c r="H68" s="5"/>
      <c r="I68" s="5"/>
      <c r="J68" s="5"/>
      <c r="K68" s="5"/>
      <c r="L68" s="5"/>
      <c r="M68" s="5"/>
    </row>
    <row r="69" spans="1:13" x14ac:dyDescent="0.25">
      <c r="A69" s="34"/>
      <c r="B69" s="6" t="s">
        <v>92</v>
      </c>
      <c r="C69" s="8" t="s">
        <v>55</v>
      </c>
      <c r="D69" s="8" t="s">
        <v>54</v>
      </c>
      <c r="E69" s="5"/>
      <c r="F69" s="10">
        <v>1</v>
      </c>
      <c r="G69" s="10">
        <v>1</v>
      </c>
      <c r="H69" s="5"/>
      <c r="I69" s="5">
        <v>1</v>
      </c>
      <c r="J69" s="5">
        <v>1</v>
      </c>
      <c r="K69" s="5"/>
      <c r="L69" s="5">
        <f>I69-F69</f>
        <v>0</v>
      </c>
      <c r="M69" s="5">
        <f>J69-G69</f>
        <v>0</v>
      </c>
    </row>
    <row r="70" spans="1:13" x14ac:dyDescent="0.25">
      <c r="A70" s="34" t="s">
        <v>67</v>
      </c>
      <c r="B70" s="6" t="s">
        <v>11</v>
      </c>
      <c r="C70" s="8"/>
      <c r="D70" s="8"/>
      <c r="E70" s="5"/>
      <c r="F70" s="10"/>
      <c r="G70" s="10"/>
      <c r="H70" s="5"/>
      <c r="I70" s="5"/>
      <c r="J70" s="5"/>
      <c r="K70" s="5"/>
      <c r="L70" s="5"/>
      <c r="M70" s="5"/>
    </row>
    <row r="71" spans="1:13" ht="31.5" x14ac:dyDescent="0.25">
      <c r="A71" s="34"/>
      <c r="B71" s="6" t="s">
        <v>103</v>
      </c>
      <c r="C71" s="8" t="s">
        <v>61</v>
      </c>
      <c r="D71" s="8" t="s">
        <v>96</v>
      </c>
      <c r="E71" s="5"/>
      <c r="F71" s="9">
        <v>51355562</v>
      </c>
      <c r="G71" s="9">
        <f>F71</f>
        <v>51355562</v>
      </c>
      <c r="H71" s="5"/>
      <c r="I71" s="9">
        <v>49421638.82</v>
      </c>
      <c r="J71" s="9">
        <v>49421638.82</v>
      </c>
      <c r="K71" s="5"/>
      <c r="L71" s="9">
        <f>I71-F71</f>
        <v>-1933923.1799999997</v>
      </c>
      <c r="M71" s="9">
        <f>J71-G71</f>
        <v>-1933923.1799999997</v>
      </c>
    </row>
    <row r="72" spans="1:13" x14ac:dyDescent="0.25">
      <c r="A72" s="34" t="s">
        <v>68</v>
      </c>
      <c r="B72" s="6" t="s">
        <v>12</v>
      </c>
      <c r="C72" s="8"/>
      <c r="D72" s="8"/>
      <c r="E72" s="5"/>
      <c r="F72" s="5"/>
      <c r="G72" s="5"/>
      <c r="H72" s="5"/>
      <c r="I72" s="5"/>
      <c r="J72" s="5"/>
      <c r="K72" s="5"/>
      <c r="L72" s="5"/>
      <c r="M72" s="5"/>
    </row>
    <row r="73" spans="1:13" ht="17.649999999999999" customHeight="1" x14ac:dyDescent="0.25">
      <c r="A73" s="34"/>
      <c r="B73" s="6" t="s">
        <v>102</v>
      </c>
      <c r="C73" s="8" t="s">
        <v>57</v>
      </c>
      <c r="D73" s="8" t="s">
        <v>56</v>
      </c>
      <c r="E73" s="5"/>
      <c r="F73" s="5">
        <v>100</v>
      </c>
      <c r="G73" s="5">
        <v>100</v>
      </c>
      <c r="H73" s="5"/>
      <c r="I73" s="5">
        <v>100</v>
      </c>
      <c r="J73" s="5">
        <v>100</v>
      </c>
      <c r="K73" s="5"/>
      <c r="L73" s="5">
        <f>I73-F73</f>
        <v>0</v>
      </c>
      <c r="M73" s="5">
        <f>J73-G73</f>
        <v>0</v>
      </c>
    </row>
    <row r="74" spans="1:13" ht="129.6" customHeight="1" x14ac:dyDescent="0.25">
      <c r="A74" s="33" t="s">
        <v>86</v>
      </c>
      <c r="B74" s="7" t="s">
        <v>113</v>
      </c>
      <c r="C74" s="8"/>
      <c r="D74" s="8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34" t="s">
        <v>65</v>
      </c>
      <c r="B75" s="6" t="s">
        <v>9</v>
      </c>
      <c r="C75" s="8"/>
      <c r="D75" s="8"/>
      <c r="E75" s="5"/>
      <c r="F75" s="5"/>
      <c r="G75" s="5"/>
      <c r="H75" s="5"/>
      <c r="I75" s="5"/>
      <c r="J75" s="5"/>
      <c r="K75" s="5"/>
      <c r="L75" s="5"/>
      <c r="M75" s="5"/>
    </row>
    <row r="76" spans="1:13" ht="31.5" x14ac:dyDescent="0.25">
      <c r="A76" s="34"/>
      <c r="B76" s="6" t="s">
        <v>90</v>
      </c>
      <c r="C76" s="8" t="s">
        <v>58</v>
      </c>
      <c r="D76" s="8" t="s">
        <v>54</v>
      </c>
      <c r="E76" s="5"/>
      <c r="F76" s="9">
        <v>28406</v>
      </c>
      <c r="G76" s="9">
        <v>28406</v>
      </c>
      <c r="H76" s="5"/>
      <c r="I76" s="9">
        <v>28405.759999999998</v>
      </c>
      <c r="J76" s="9">
        <v>28405.759999999998</v>
      </c>
      <c r="K76" s="5"/>
      <c r="L76" s="5">
        <f>I76-F76</f>
        <v>-0.24000000000160071</v>
      </c>
      <c r="M76" s="5">
        <f>J76-G76</f>
        <v>-0.24000000000160071</v>
      </c>
    </row>
    <row r="77" spans="1:13" x14ac:dyDescent="0.25">
      <c r="A77" s="34" t="s">
        <v>66</v>
      </c>
      <c r="B77" s="7" t="s">
        <v>10</v>
      </c>
      <c r="C77" s="8"/>
      <c r="D77" s="8"/>
      <c r="E77" s="5"/>
      <c r="F77" s="10"/>
      <c r="G77" s="10"/>
      <c r="H77" s="5"/>
      <c r="I77" s="5"/>
      <c r="J77" s="5"/>
      <c r="K77" s="5"/>
      <c r="L77" s="5"/>
      <c r="M77" s="5"/>
    </row>
    <row r="78" spans="1:13" x14ac:dyDescent="0.25">
      <c r="A78" s="34"/>
      <c r="B78" s="6" t="s">
        <v>92</v>
      </c>
      <c r="C78" s="8" t="s">
        <v>55</v>
      </c>
      <c r="D78" s="8" t="s">
        <v>54</v>
      </c>
      <c r="E78" s="5"/>
      <c r="F78" s="10">
        <v>1</v>
      </c>
      <c r="G78" s="10">
        <v>1</v>
      </c>
      <c r="H78" s="5"/>
      <c r="I78" s="5">
        <v>1</v>
      </c>
      <c r="J78" s="5">
        <v>1</v>
      </c>
      <c r="K78" s="5"/>
      <c r="L78" s="5">
        <f>I78-F78</f>
        <v>0</v>
      </c>
      <c r="M78" s="5">
        <f>J78-G78</f>
        <v>0</v>
      </c>
    </row>
    <row r="79" spans="1:13" x14ac:dyDescent="0.25">
      <c r="A79" s="34" t="s">
        <v>67</v>
      </c>
      <c r="B79" s="6" t="s">
        <v>11</v>
      </c>
      <c r="C79" s="8"/>
      <c r="D79" s="8"/>
      <c r="E79" s="5"/>
      <c r="F79" s="10"/>
      <c r="G79" s="10"/>
      <c r="H79" s="5"/>
      <c r="I79" s="5"/>
      <c r="J79" s="5"/>
      <c r="K79" s="5"/>
      <c r="L79" s="5"/>
      <c r="M79" s="5"/>
    </row>
    <row r="80" spans="1:13" ht="31.5" x14ac:dyDescent="0.25">
      <c r="A80" s="34"/>
      <c r="B80" s="6" t="s">
        <v>98</v>
      </c>
      <c r="C80" s="8" t="s">
        <v>61</v>
      </c>
      <c r="D80" s="8" t="s">
        <v>96</v>
      </c>
      <c r="E80" s="5"/>
      <c r="F80" s="9">
        <f>1449509.74+28406</f>
        <v>1477915.74</v>
      </c>
      <c r="G80" s="9">
        <f>1449509.74+28406</f>
        <v>1477915.74</v>
      </c>
      <c r="H80" s="5"/>
      <c r="I80" s="9">
        <v>1477915.5</v>
      </c>
      <c r="J80" s="9">
        <v>1477915.5</v>
      </c>
      <c r="K80" s="5"/>
      <c r="L80" s="5">
        <v>0</v>
      </c>
      <c r="M80" s="5">
        <v>0</v>
      </c>
    </row>
    <row r="81" spans="1:13" x14ac:dyDescent="0.25">
      <c r="A81" s="34" t="s">
        <v>68</v>
      </c>
      <c r="B81" s="6" t="s">
        <v>12</v>
      </c>
      <c r="C81" s="8"/>
      <c r="D81" s="8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34"/>
      <c r="B82" s="6" t="s">
        <v>99</v>
      </c>
      <c r="C82" s="8" t="s">
        <v>57</v>
      </c>
      <c r="D82" s="8" t="s">
        <v>56</v>
      </c>
      <c r="E82" s="5"/>
      <c r="F82" s="11">
        <v>100</v>
      </c>
      <c r="G82" s="11">
        <v>100</v>
      </c>
      <c r="H82" s="5"/>
      <c r="I82" s="5">
        <v>100</v>
      </c>
      <c r="J82" s="5">
        <v>100</v>
      </c>
      <c r="K82" s="5"/>
      <c r="L82" s="5">
        <f>I82-F82</f>
        <v>0</v>
      </c>
      <c r="M82" s="5">
        <f>J82-G82</f>
        <v>0</v>
      </c>
    </row>
    <row r="83" spans="1:13" ht="41.25" customHeight="1" x14ac:dyDescent="0.25">
      <c r="A83" s="32">
        <v>2</v>
      </c>
      <c r="B83" s="35" t="s">
        <v>83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75" x14ac:dyDescent="0.25">
      <c r="A84" s="33" t="s">
        <v>70</v>
      </c>
      <c r="B84" s="36" t="s">
        <v>110</v>
      </c>
      <c r="C84" s="8"/>
      <c r="D84" s="8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34" t="s">
        <v>65</v>
      </c>
      <c r="B85" s="6" t="s">
        <v>9</v>
      </c>
      <c r="C85" s="8"/>
      <c r="D85" s="8"/>
      <c r="E85" s="5"/>
      <c r="F85" s="5"/>
      <c r="G85" s="5"/>
      <c r="H85" s="5"/>
      <c r="I85" s="5"/>
      <c r="J85" s="5"/>
      <c r="K85" s="5"/>
      <c r="L85" s="5"/>
      <c r="M85" s="5"/>
    </row>
    <row r="86" spans="1:13" ht="31.5" x14ac:dyDescent="0.25">
      <c r="A86" s="34"/>
      <c r="B86" s="6" t="s">
        <v>97</v>
      </c>
      <c r="C86" s="8" t="s">
        <v>58</v>
      </c>
      <c r="D86" s="8" t="s">
        <v>54</v>
      </c>
      <c r="E86" s="5"/>
      <c r="F86" s="9">
        <f>1532009-240206.55</f>
        <v>1291802.45</v>
      </c>
      <c r="G86" s="9">
        <f>F86</f>
        <v>1291802.45</v>
      </c>
      <c r="H86" s="5"/>
      <c r="I86" s="9">
        <f>1532009-240206.55</f>
        <v>1291802.45</v>
      </c>
      <c r="J86" s="9">
        <f>I86</f>
        <v>1291802.45</v>
      </c>
      <c r="K86" s="5"/>
      <c r="L86" s="5">
        <f t="shared" ref="L86:L92" si="2">I86-F86</f>
        <v>0</v>
      </c>
      <c r="M86" s="5">
        <f t="shared" ref="M86:M92" si="3">J86-G86</f>
        <v>0</v>
      </c>
    </row>
    <row r="87" spans="1:13" x14ac:dyDescent="0.25">
      <c r="A87" s="34" t="s">
        <v>66</v>
      </c>
      <c r="B87" s="7" t="s">
        <v>10</v>
      </c>
      <c r="C87" s="8"/>
      <c r="D87" s="8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34"/>
      <c r="B88" s="6" t="s">
        <v>92</v>
      </c>
      <c r="C88" s="8" t="s">
        <v>55</v>
      </c>
      <c r="D88" s="8" t="s">
        <v>54</v>
      </c>
      <c r="E88" s="5"/>
      <c r="F88" s="5">
        <v>1</v>
      </c>
      <c r="G88" s="5">
        <v>1</v>
      </c>
      <c r="H88" s="5"/>
      <c r="I88" s="5">
        <v>1</v>
      </c>
      <c r="J88" s="5">
        <v>1</v>
      </c>
      <c r="K88" s="5"/>
      <c r="L88" s="5">
        <f t="shared" si="2"/>
        <v>0</v>
      </c>
      <c r="M88" s="5">
        <f t="shared" si="3"/>
        <v>0</v>
      </c>
    </row>
    <row r="89" spans="1:13" x14ac:dyDescent="0.25">
      <c r="A89" s="34" t="s">
        <v>67</v>
      </c>
      <c r="B89" s="6" t="s">
        <v>11</v>
      </c>
      <c r="C89" s="8"/>
      <c r="D89" s="8"/>
      <c r="E89" s="5"/>
      <c r="F89" s="5"/>
      <c r="G89" s="5"/>
      <c r="H89" s="5"/>
      <c r="I89" s="5"/>
      <c r="J89" s="5"/>
      <c r="K89" s="5"/>
      <c r="L89" s="5"/>
      <c r="M89" s="5"/>
    </row>
    <row r="90" spans="1:13" ht="31.5" x14ac:dyDescent="0.25">
      <c r="A90" s="34"/>
      <c r="B90" s="6" t="s">
        <v>98</v>
      </c>
      <c r="C90" s="8" t="s">
        <v>61</v>
      </c>
      <c r="D90" s="8" t="s">
        <v>96</v>
      </c>
      <c r="E90" s="5"/>
      <c r="F90" s="9">
        <f>7762386.73-240206.55</f>
        <v>7522180.1800000006</v>
      </c>
      <c r="G90" s="9">
        <f>F90</f>
        <v>7522180.1800000006</v>
      </c>
      <c r="H90" s="5"/>
      <c r="I90" s="9">
        <f>7762386.73-240206.55</f>
        <v>7522180.1800000006</v>
      </c>
      <c r="J90" s="9">
        <f>I90</f>
        <v>7522180.1800000006</v>
      </c>
      <c r="K90" s="5"/>
      <c r="L90" s="5">
        <f t="shared" si="2"/>
        <v>0</v>
      </c>
      <c r="M90" s="5">
        <f t="shared" si="3"/>
        <v>0</v>
      </c>
    </row>
    <row r="91" spans="1:13" x14ac:dyDescent="0.25">
      <c r="A91" s="34" t="s">
        <v>68</v>
      </c>
      <c r="B91" s="6" t="s">
        <v>12</v>
      </c>
      <c r="C91" s="8"/>
      <c r="D91" s="8"/>
      <c r="E91" s="5"/>
      <c r="F91" s="5"/>
      <c r="G91" s="5"/>
      <c r="H91" s="5"/>
      <c r="I91" s="5"/>
      <c r="J91" s="5"/>
      <c r="K91" s="5"/>
      <c r="L91" s="5"/>
      <c r="M91" s="5"/>
    </row>
    <row r="92" spans="1:13" ht="16.350000000000001" customHeight="1" x14ac:dyDescent="0.25">
      <c r="A92" s="25"/>
      <c r="B92" s="6" t="s">
        <v>99</v>
      </c>
      <c r="C92" s="8" t="s">
        <v>57</v>
      </c>
      <c r="D92" s="8" t="s">
        <v>56</v>
      </c>
      <c r="E92" s="5"/>
      <c r="F92" s="5">
        <v>100</v>
      </c>
      <c r="G92" s="5">
        <f>F92</f>
        <v>100</v>
      </c>
      <c r="H92" s="5"/>
      <c r="I92" s="5">
        <v>100</v>
      </c>
      <c r="J92" s="5">
        <f>I92</f>
        <v>100</v>
      </c>
      <c r="K92" s="5"/>
      <c r="L92" s="5">
        <f t="shared" si="2"/>
        <v>0</v>
      </c>
      <c r="M92" s="5">
        <f t="shared" si="3"/>
        <v>0</v>
      </c>
    </row>
    <row r="93" spans="1:13" ht="69.75" customHeight="1" x14ac:dyDescent="0.25">
      <c r="A93" s="32">
        <v>3</v>
      </c>
      <c r="B93" s="37" t="s">
        <v>60</v>
      </c>
      <c r="C93" s="38"/>
      <c r="D93" s="38"/>
      <c r="E93" s="5"/>
      <c r="F93" s="5"/>
      <c r="G93" s="5"/>
      <c r="H93" s="5"/>
      <c r="I93" s="5"/>
      <c r="J93" s="5"/>
      <c r="K93" s="5"/>
      <c r="L93" s="5"/>
      <c r="M93" s="5"/>
    </row>
    <row r="94" spans="1:13" ht="96.2" customHeight="1" x14ac:dyDescent="0.25">
      <c r="A94" s="33" t="s">
        <v>104</v>
      </c>
      <c r="B94" s="42" t="s">
        <v>111</v>
      </c>
      <c r="C94" s="38"/>
      <c r="D94" s="38"/>
      <c r="E94" s="5"/>
      <c r="F94" s="5"/>
      <c r="G94" s="5"/>
      <c r="H94" s="5"/>
      <c r="I94" s="5"/>
      <c r="J94" s="5"/>
      <c r="K94" s="5"/>
      <c r="L94" s="5"/>
      <c r="M94" s="5"/>
    </row>
    <row r="95" spans="1:13" ht="24.2" customHeight="1" x14ac:dyDescent="0.25">
      <c r="A95" s="34" t="s">
        <v>65</v>
      </c>
      <c r="B95" s="1" t="s">
        <v>89</v>
      </c>
      <c r="C95" s="8"/>
      <c r="D95" s="8"/>
      <c r="E95" s="5"/>
      <c r="F95" s="9"/>
      <c r="G95" s="5"/>
      <c r="H95" s="5"/>
      <c r="I95" s="5"/>
      <c r="J95" s="5"/>
      <c r="K95" s="5"/>
      <c r="L95" s="5"/>
      <c r="M95" s="5"/>
    </row>
    <row r="96" spans="1:13" ht="36.6" customHeight="1" x14ac:dyDescent="0.25">
      <c r="A96" s="34"/>
      <c r="B96" s="1" t="s">
        <v>90</v>
      </c>
      <c r="C96" s="8" t="s">
        <v>58</v>
      </c>
      <c r="D96" s="8" t="s">
        <v>54</v>
      </c>
      <c r="E96" s="5"/>
      <c r="F96" s="9">
        <v>773004.61</v>
      </c>
      <c r="G96" s="9">
        <f>F96</f>
        <v>773004.61</v>
      </c>
      <c r="H96" s="5"/>
      <c r="I96" s="9">
        <v>773004.61</v>
      </c>
      <c r="J96" s="9">
        <f>I96</f>
        <v>773004.61</v>
      </c>
      <c r="K96" s="5"/>
      <c r="L96" s="5">
        <f>I96-F96</f>
        <v>0</v>
      </c>
      <c r="M96" s="5">
        <f>J96-G96</f>
        <v>0</v>
      </c>
    </row>
    <row r="97" spans="1:13" ht="26.25" customHeight="1" x14ac:dyDescent="0.25">
      <c r="A97" s="34" t="s">
        <v>66</v>
      </c>
      <c r="B97" s="1" t="s">
        <v>91</v>
      </c>
      <c r="C97" s="8"/>
      <c r="D97" s="8"/>
      <c r="E97" s="5"/>
      <c r="F97" s="5"/>
      <c r="G97" s="5"/>
      <c r="H97" s="5"/>
      <c r="I97" s="5"/>
      <c r="J97" s="5"/>
      <c r="K97" s="5"/>
      <c r="L97" s="5"/>
      <c r="M97" s="5"/>
    </row>
    <row r="98" spans="1:13" ht="30.75" customHeight="1" x14ac:dyDescent="0.25">
      <c r="A98" s="34"/>
      <c r="B98" s="1" t="s">
        <v>92</v>
      </c>
      <c r="C98" s="8" t="s">
        <v>55</v>
      </c>
      <c r="D98" s="8" t="s">
        <v>54</v>
      </c>
      <c r="E98" s="5"/>
      <c r="F98" s="5">
        <v>1</v>
      </c>
      <c r="G98" s="5">
        <v>1</v>
      </c>
      <c r="H98" s="5"/>
      <c r="I98" s="5">
        <v>1</v>
      </c>
      <c r="J98" s="5">
        <v>1</v>
      </c>
      <c r="K98" s="5"/>
      <c r="L98" s="5">
        <f>I98-F98</f>
        <v>0</v>
      </c>
      <c r="M98" s="5">
        <f>J98-G98</f>
        <v>0</v>
      </c>
    </row>
    <row r="99" spans="1:13" ht="17.100000000000001" customHeight="1" x14ac:dyDescent="0.25">
      <c r="A99" s="34" t="s">
        <v>67</v>
      </c>
      <c r="B99" s="6" t="s">
        <v>11</v>
      </c>
      <c r="C99" s="8"/>
      <c r="D99" s="8"/>
      <c r="E99" s="5"/>
      <c r="F99" s="5"/>
      <c r="G99" s="5"/>
      <c r="H99" s="5"/>
      <c r="I99" s="5"/>
      <c r="J99" s="5"/>
      <c r="K99" s="5"/>
      <c r="L99" s="5"/>
      <c r="M99" s="5"/>
    </row>
    <row r="100" spans="1:13" ht="57.6" customHeight="1" x14ac:dyDescent="0.25">
      <c r="A100" s="34"/>
      <c r="B100" s="1" t="s">
        <v>93</v>
      </c>
      <c r="C100" s="8" t="s">
        <v>61</v>
      </c>
      <c r="D100" s="8" t="s">
        <v>96</v>
      </c>
      <c r="E100" s="5"/>
      <c r="F100" s="9">
        <v>773004.61</v>
      </c>
      <c r="G100" s="9">
        <f>F100</f>
        <v>773004.61</v>
      </c>
      <c r="H100" s="5"/>
      <c r="I100" s="9">
        <v>773004.61</v>
      </c>
      <c r="J100" s="9">
        <f>I100</f>
        <v>773004.61</v>
      </c>
      <c r="K100" s="5"/>
      <c r="L100" s="5">
        <f>I100-F100</f>
        <v>0</v>
      </c>
      <c r="M100" s="5">
        <f>J100-G100</f>
        <v>0</v>
      </c>
    </row>
    <row r="101" spans="1:13" ht="22.35" customHeight="1" x14ac:dyDescent="0.25">
      <c r="A101" s="34" t="s">
        <v>68</v>
      </c>
      <c r="B101" s="1" t="s">
        <v>94</v>
      </c>
      <c r="C101" s="8"/>
      <c r="D101" s="8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54.4" customHeight="1" x14ac:dyDescent="0.25">
      <c r="A102" s="34"/>
      <c r="B102" s="38" t="s">
        <v>95</v>
      </c>
      <c r="C102" s="8" t="s">
        <v>57</v>
      </c>
      <c r="D102" s="8" t="s">
        <v>56</v>
      </c>
      <c r="E102" s="5"/>
      <c r="F102" s="5">
        <v>100</v>
      </c>
      <c r="G102" s="5">
        <f>F102</f>
        <v>100</v>
      </c>
      <c r="H102" s="5"/>
      <c r="I102" s="5">
        <v>100</v>
      </c>
      <c r="J102" s="5">
        <v>100</v>
      </c>
      <c r="K102" s="5"/>
      <c r="L102" s="5">
        <f>I102-F102</f>
        <v>0</v>
      </c>
      <c r="M102" s="5">
        <f>J102-G102</f>
        <v>0</v>
      </c>
    </row>
    <row r="103" spans="1:13" x14ac:dyDescent="0.25">
      <c r="A103" s="3"/>
      <c r="B103" s="3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5">
      <c r="A104" s="46" t="s">
        <v>48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45" t="s">
        <v>4</v>
      </c>
      <c r="B106" s="45" t="s">
        <v>21</v>
      </c>
      <c r="C106" s="45"/>
      <c r="D106" s="45" t="s">
        <v>7</v>
      </c>
      <c r="E106" s="45" t="s">
        <v>35</v>
      </c>
      <c r="F106" s="45"/>
      <c r="G106" s="45"/>
      <c r="H106" s="45"/>
      <c r="I106" s="45"/>
      <c r="J106" s="45"/>
      <c r="K106" s="45"/>
      <c r="L106" s="45"/>
      <c r="M106" s="45"/>
    </row>
    <row r="107" spans="1:13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</row>
    <row r="108" spans="1:13" x14ac:dyDescent="0.25">
      <c r="A108" s="5">
        <v>1</v>
      </c>
      <c r="B108" s="45">
        <v>2</v>
      </c>
      <c r="C108" s="45"/>
      <c r="D108" s="5">
        <v>3</v>
      </c>
      <c r="E108" s="45">
        <v>4</v>
      </c>
      <c r="F108" s="45"/>
      <c r="G108" s="45"/>
      <c r="H108" s="45"/>
      <c r="I108" s="45"/>
      <c r="J108" s="45"/>
      <c r="K108" s="45"/>
      <c r="L108" s="45"/>
      <c r="M108" s="45"/>
    </row>
    <row r="109" spans="1:13" ht="62.85" customHeight="1" x14ac:dyDescent="0.25">
      <c r="A109" s="32">
        <v>1</v>
      </c>
      <c r="B109" s="98" t="s">
        <v>84</v>
      </c>
      <c r="C109" s="99"/>
      <c r="D109" s="1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 ht="106.7" customHeight="1" x14ac:dyDescent="0.25">
      <c r="A110" s="34" t="s">
        <v>69</v>
      </c>
      <c r="B110" s="87" t="s">
        <v>112</v>
      </c>
      <c r="C110" s="88"/>
      <c r="D110" s="1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8" customHeight="1" x14ac:dyDescent="0.25">
      <c r="A111" s="2"/>
      <c r="B111" s="89" t="s">
        <v>100</v>
      </c>
      <c r="C111" s="90"/>
      <c r="D111" s="1" t="s">
        <v>58</v>
      </c>
      <c r="E111" s="70" t="s">
        <v>73</v>
      </c>
      <c r="F111" s="70"/>
      <c r="G111" s="70"/>
      <c r="H111" s="70"/>
      <c r="I111" s="70"/>
      <c r="J111" s="70"/>
      <c r="K111" s="70"/>
      <c r="L111" s="70"/>
      <c r="M111" s="70"/>
    </row>
    <row r="112" spans="1:13" ht="41.25" customHeight="1" x14ac:dyDescent="0.25">
      <c r="A112" s="2"/>
      <c r="B112" s="82" t="s">
        <v>103</v>
      </c>
      <c r="C112" s="83"/>
      <c r="D112" s="1" t="s">
        <v>58</v>
      </c>
      <c r="E112" s="84" t="s">
        <v>106</v>
      </c>
      <c r="F112" s="85"/>
      <c r="G112" s="85"/>
      <c r="H112" s="85"/>
      <c r="I112" s="85"/>
      <c r="J112" s="85"/>
      <c r="K112" s="85"/>
      <c r="L112" s="85"/>
      <c r="M112" s="86"/>
    </row>
    <row r="113" spans="1:13" ht="20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5">
      <c r="A115" s="46" t="s">
        <v>49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ht="28.9" customHeight="1" x14ac:dyDescent="0.25">
      <c r="A116" s="47" t="s">
        <v>107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x14ac:dyDescent="0.25">
      <c r="A117" s="46" t="s">
        <v>36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ht="7.9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22.9" customHeight="1" x14ac:dyDescent="0.25">
      <c r="A119" s="47" t="s">
        <v>109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9.7" customHeight="1" x14ac:dyDescent="0.25">
      <c r="A120" s="50"/>
      <c r="B120" s="50"/>
      <c r="C120" s="50"/>
      <c r="D120" s="50"/>
    </row>
    <row r="121" spans="1:13" ht="46.5" customHeight="1" x14ac:dyDescent="0.25">
      <c r="A121" s="52" t="s">
        <v>50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</row>
    <row r="122" spans="1:13" ht="50.45" customHeight="1" x14ac:dyDescent="0.25">
      <c r="A122" s="51" t="s">
        <v>74</v>
      </c>
      <c r="B122" s="51"/>
      <c r="C122" s="51"/>
      <c r="D122" s="51"/>
      <c r="E122" s="51"/>
      <c r="F122" s="51"/>
    </row>
    <row r="123" spans="1:13" x14ac:dyDescent="0.25">
      <c r="A123" s="51"/>
      <c r="B123" s="51"/>
      <c r="C123" s="51"/>
      <c r="D123" s="51"/>
      <c r="E123" s="51"/>
      <c r="F123" s="51"/>
      <c r="G123" s="71"/>
      <c r="H123" s="71"/>
      <c r="J123" s="71" t="s">
        <v>105</v>
      </c>
      <c r="K123" s="71"/>
      <c r="L123" s="71"/>
      <c r="M123" s="71"/>
    </row>
    <row r="124" spans="1:13" ht="25.5" customHeight="1" x14ac:dyDescent="0.25">
      <c r="A124" s="40"/>
      <c r="B124" s="40"/>
      <c r="C124" s="40"/>
      <c r="D124" s="40"/>
      <c r="E124" s="40"/>
      <c r="G124" s="67" t="s">
        <v>13</v>
      </c>
      <c r="H124" s="67"/>
      <c r="J124" s="73" t="s">
        <v>51</v>
      </c>
      <c r="K124" s="73"/>
      <c r="L124" s="73"/>
      <c r="M124" s="73"/>
    </row>
    <row r="125" spans="1:13" s="41" customFormat="1" ht="43.5" customHeight="1" x14ac:dyDescent="0.25">
      <c r="A125" s="76" t="s">
        <v>72</v>
      </c>
      <c r="B125" s="76"/>
      <c r="C125" s="76"/>
      <c r="D125" s="76"/>
      <c r="E125" s="76"/>
      <c r="G125" s="74"/>
      <c r="H125" s="74"/>
      <c r="J125" s="74" t="s">
        <v>71</v>
      </c>
      <c r="K125" s="74"/>
      <c r="L125" s="74"/>
      <c r="M125" s="74"/>
    </row>
    <row r="126" spans="1:13" s="41" customFormat="1" ht="15.75" customHeight="1" x14ac:dyDescent="0.25">
      <c r="A126" s="76"/>
      <c r="B126" s="76"/>
      <c r="C126" s="76"/>
      <c r="D126" s="76"/>
      <c r="E126" s="76"/>
      <c r="G126" s="72" t="s">
        <v>13</v>
      </c>
      <c r="H126" s="72"/>
      <c r="J126" s="75" t="s">
        <v>51</v>
      </c>
      <c r="K126" s="75"/>
      <c r="L126" s="75"/>
      <c r="M126" s="75"/>
    </row>
  </sheetData>
  <mergeCells count="97">
    <mergeCell ref="B33:D33"/>
    <mergeCell ref="B109:C109"/>
    <mergeCell ref="B46:D46"/>
    <mergeCell ref="B44:D45"/>
    <mergeCell ref="K44:M44"/>
    <mergeCell ref="A41:M41"/>
    <mergeCell ref="B106:C107"/>
    <mergeCell ref="B48:D48"/>
    <mergeCell ref="E108:M108"/>
    <mergeCell ref="K52:M52"/>
    <mergeCell ref="E109:M109"/>
    <mergeCell ref="E110:M110"/>
    <mergeCell ref="B38:M38"/>
    <mergeCell ref="E112:M112"/>
    <mergeCell ref="C52:C53"/>
    <mergeCell ref="B110:C110"/>
    <mergeCell ref="B24:M24"/>
    <mergeCell ref="B111:C111"/>
    <mergeCell ref="B47:D47"/>
    <mergeCell ref="B49:D49"/>
    <mergeCell ref="H52:J52"/>
    <mergeCell ref="D52:D53"/>
    <mergeCell ref="B8:C8"/>
    <mergeCell ref="B9:C9"/>
    <mergeCell ref="B10:C10"/>
    <mergeCell ref="B11:C11"/>
    <mergeCell ref="B12:C12"/>
    <mergeCell ref="E8:K8"/>
    <mergeCell ref="E9:K9"/>
    <mergeCell ref="E10:K10"/>
    <mergeCell ref="G126:H126"/>
    <mergeCell ref="J124:M124"/>
    <mergeCell ref="J123:M123"/>
    <mergeCell ref="J125:M125"/>
    <mergeCell ref="J126:M126"/>
    <mergeCell ref="A125:E126"/>
    <mergeCell ref="G123:H123"/>
    <mergeCell ref="G125:H125"/>
    <mergeCell ref="G124:H124"/>
    <mergeCell ref="B31:D31"/>
    <mergeCell ref="B32:D32"/>
    <mergeCell ref="B35:D35"/>
    <mergeCell ref="A36:M36"/>
    <mergeCell ref="E111:M111"/>
    <mergeCell ref="E52:G52"/>
    <mergeCell ref="B108:C108"/>
    <mergeCell ref="B37:M37"/>
    <mergeCell ref="B112:C112"/>
    <mergeCell ref="A120:D120"/>
    <mergeCell ref="E106:M107"/>
    <mergeCell ref="A106:A107"/>
    <mergeCell ref="R29:T29"/>
    <mergeCell ref="A11:A12"/>
    <mergeCell ref="I11:K11"/>
    <mergeCell ref="E12:F12"/>
    <mergeCell ref="A119:M119"/>
    <mergeCell ref="G11:H11"/>
    <mergeCell ref="B34:D34"/>
    <mergeCell ref="X29:Z29"/>
    <mergeCell ref="B15:M15"/>
    <mergeCell ref="B16:M16"/>
    <mergeCell ref="E29:G29"/>
    <mergeCell ref="B29:D30"/>
    <mergeCell ref="H29:J29"/>
    <mergeCell ref="K29:M29"/>
    <mergeCell ref="B17:M17"/>
    <mergeCell ref="B25:M25"/>
    <mergeCell ref="H44:J44"/>
    <mergeCell ref="A29:A30"/>
    <mergeCell ref="A6:M6"/>
    <mergeCell ref="A7:A8"/>
    <mergeCell ref="A9:A10"/>
    <mergeCell ref="U29:W29"/>
    <mergeCell ref="B39:M39"/>
    <mergeCell ref="B40:M40"/>
    <mergeCell ref="E7:K7"/>
    <mergeCell ref="B7:C7"/>
    <mergeCell ref="C20:M20"/>
    <mergeCell ref="C19:M19"/>
    <mergeCell ref="A13:M13"/>
    <mergeCell ref="A122:F123"/>
    <mergeCell ref="A121:M121"/>
    <mergeCell ref="J1:M4"/>
    <mergeCell ref="A5:M5"/>
    <mergeCell ref="A104:M104"/>
    <mergeCell ref="A52:A53"/>
    <mergeCell ref="B52:B53"/>
    <mergeCell ref="S11:T11"/>
    <mergeCell ref="D106:D107"/>
    <mergeCell ref="A115:M115"/>
    <mergeCell ref="A116:M116"/>
    <mergeCell ref="A117:M117"/>
    <mergeCell ref="A44:A45"/>
    <mergeCell ref="E44:G44"/>
    <mergeCell ref="I12:K12"/>
    <mergeCell ref="B23:M23"/>
    <mergeCell ref="G12:H12"/>
  </mergeCells>
  <pageMargins left="0.59055118110236227" right="0.55118110236220474" top="0.55118110236220474" bottom="0.51181102362204722" header="0.31496062992125984" footer="0.31496062992125984"/>
  <pageSetup paperSize="9" scale="73" fitToHeight="6" orientation="landscape" r:id="rId1"/>
  <rowBreaks count="2" manualBreakCount="2">
    <brk id="51" max="12" man="1"/>
    <brk id="11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1511300</vt:lpstr>
      <vt:lpstr>'1511300'!Область_друку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2026-02-03T13:50:33Z</cp:lastPrinted>
  <dcterms:created xsi:type="dcterms:W3CDTF">2018-12-28T08:43:53Z</dcterms:created>
  <dcterms:modified xsi:type="dcterms:W3CDTF">2026-02-17T14:55:18Z</dcterms:modified>
</cp:coreProperties>
</file>