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EM-18\Pochta\2026\січень\2701\Звіти по паспортах УЖПМ\"/>
    </mc:Choice>
  </mc:AlternateContent>
  <bookViews>
    <workbookView xWindow="-15" yWindow="6105" windowWidth="20460" windowHeight="3120"/>
  </bookViews>
  <sheets>
    <sheet name="1210160" sheetId="1" r:id="rId1"/>
  </sheets>
  <definedNames>
    <definedName name="_xlnm.Print_Area" localSheetId="0">'1210160'!$A$1:$R$101</definedName>
  </definedNames>
  <calcPr calcId="152511"/>
</workbook>
</file>

<file path=xl/calcChain.xml><?xml version="1.0" encoding="utf-8"?>
<calcChain xmlns="http://schemas.openxmlformats.org/spreadsheetml/2006/main">
  <c r="N41" i="1" l="1"/>
  <c r="N42" i="1"/>
  <c r="K41" i="1"/>
  <c r="K55" i="1"/>
  <c r="L55" i="1"/>
  <c r="M66" i="1"/>
  <c r="M41" i="1"/>
  <c r="N76" i="1"/>
  <c r="O76" i="1"/>
  <c r="O67" i="1"/>
  <c r="R67" i="1"/>
  <c r="Q67" i="1"/>
  <c r="M71" i="1"/>
  <c r="M75" i="1"/>
  <c r="M70" i="1"/>
  <c r="O70" i="1"/>
  <c r="I66" i="1"/>
  <c r="L76" i="1"/>
  <c r="K76" i="1"/>
  <c r="Q72" i="1"/>
  <c r="R72" i="1"/>
  <c r="O72" i="1"/>
  <c r="L72" i="1"/>
  <c r="G55" i="1"/>
  <c r="H55" i="1"/>
  <c r="H56" i="1"/>
  <c r="L67" i="1"/>
  <c r="I41" i="1"/>
  <c r="V66" i="1"/>
  <c r="I56" i="1"/>
  <c r="M56" i="1"/>
  <c r="O66" i="1"/>
  <c r="I78" i="1"/>
  <c r="P78" i="1"/>
  <c r="R78" i="1"/>
  <c r="O78" i="1"/>
  <c r="I75" i="1"/>
  <c r="L75" i="1"/>
  <c r="I74" i="1"/>
  <c r="L74" i="1"/>
  <c r="L71" i="1"/>
  <c r="P69" i="1"/>
  <c r="R69" i="1"/>
  <c r="O69" i="1"/>
  <c r="L69" i="1"/>
  <c r="L70" i="1"/>
  <c r="L78" i="1"/>
  <c r="M55" i="1"/>
  <c r="F56" i="1"/>
  <c r="L66" i="1"/>
  <c r="I42" i="1"/>
  <c r="P66" i="1"/>
  <c r="R66" i="1"/>
  <c r="G56" i="1"/>
  <c r="N55" i="1"/>
  <c r="N56" i="1"/>
  <c r="K42" i="1"/>
  <c r="L42" i="1"/>
  <c r="Q76" i="1"/>
  <c r="R76" i="1"/>
  <c r="L41" i="1"/>
  <c r="M42" i="1"/>
  <c r="O41" i="1"/>
  <c r="P41" i="1"/>
  <c r="P42" i="1"/>
  <c r="P75" i="1"/>
  <c r="R75" i="1"/>
  <c r="O75" i="1"/>
  <c r="O55" i="1"/>
  <c r="L56" i="1"/>
  <c r="O56" i="1"/>
  <c r="K56" i="1"/>
  <c r="P71" i="1"/>
  <c r="R71" i="1"/>
  <c r="P70" i="1"/>
  <c r="R70" i="1"/>
  <c r="M74" i="1"/>
  <c r="Q41" i="1"/>
  <c r="Q42" i="1"/>
  <c r="O71" i="1"/>
  <c r="P74" i="1"/>
  <c r="R74" i="1"/>
  <c r="O74" i="1"/>
  <c r="R41" i="1"/>
  <c r="O42" i="1"/>
  <c r="U42" i="1"/>
  <c r="T42" i="1"/>
  <c r="R42" i="1"/>
  <c r="U41" i="1"/>
</calcChain>
</file>

<file path=xl/sharedStrings.xml><?xml version="1.0" encoding="utf-8"?>
<sst xmlns="http://schemas.openxmlformats.org/spreadsheetml/2006/main" count="167" uniqueCount="105">
  <si>
    <t xml:space="preserve">1. </t>
  </si>
  <si>
    <t>2.</t>
  </si>
  <si>
    <t>3.</t>
  </si>
  <si>
    <t>Наказ Міністерства фінансів України</t>
  </si>
  <si>
    <t>ЗАТВЕРДЖЕНО</t>
  </si>
  <si>
    <t>загальний фонд</t>
  </si>
  <si>
    <t>спеціальний фонд</t>
  </si>
  <si>
    <t>Відхилення</t>
  </si>
  <si>
    <t>6.</t>
  </si>
  <si>
    <t>Усього</t>
  </si>
  <si>
    <t>№ з/п</t>
  </si>
  <si>
    <t xml:space="preserve">7. </t>
  </si>
  <si>
    <t>Одиниця виміру</t>
  </si>
  <si>
    <t xml:space="preserve">Джерело інформації </t>
  </si>
  <si>
    <t>Показники</t>
  </si>
  <si>
    <t>(підпис)</t>
  </si>
  <si>
    <t>од.</t>
  </si>
  <si>
    <t>розрахунково</t>
  </si>
  <si>
    <t>продукту</t>
  </si>
  <si>
    <t>ефективності</t>
  </si>
  <si>
    <t>якості</t>
  </si>
  <si>
    <t>Керівництво і управління у відповідній сфері у містах (місті Києві), селищах, селах, об"єднаних територіальних громадах</t>
  </si>
  <si>
    <t>0111</t>
  </si>
  <si>
    <r>
      <t xml:space="preserve">Завдання 1. </t>
    </r>
    <r>
      <rPr>
        <sz val="12"/>
        <rFont val="Times New Roman"/>
        <family val="1"/>
        <charset val="204"/>
      </rPr>
      <t xml:space="preserve">Забезпечення виконання наданих законодавством повноважень </t>
    </r>
    <r>
      <rPr>
        <b/>
        <sz val="12"/>
        <rFont val="Times New Roman"/>
        <family val="1"/>
        <charset val="204"/>
      </rPr>
      <t xml:space="preserve"> </t>
    </r>
  </si>
  <si>
    <t xml:space="preserve">кількість штатних одиниць  </t>
  </si>
  <si>
    <t>кількість листів, звернень, заяв, скарг</t>
  </si>
  <si>
    <t>кількість нормативно-правових актів</t>
  </si>
  <si>
    <t>середня кількість листів, звернень, заяв, скарг на одного працівника</t>
  </si>
  <si>
    <t>середня кількість нормативно-правових актів на одного працівника</t>
  </si>
  <si>
    <t xml:space="preserve">штатний розпис </t>
  </si>
  <si>
    <t>ЗВІТ</t>
  </si>
  <si>
    <t>про виконання паспорта бюджетної програми</t>
  </si>
  <si>
    <t>затрат</t>
  </si>
  <si>
    <t>26 серпня 2014 року № 836</t>
  </si>
  <si>
    <t>(у редакції наказу Міністерства фінансів України</t>
  </si>
  <si>
    <t>Цілі державної політики, на досягнення яких спрямована реалізація бюджетної програми</t>
  </si>
  <si>
    <t>Ціль державної політики</t>
  </si>
  <si>
    <t>Здійснення наданих законодавством повноважень у відповідній сфері у місті Хмельницькому та самостійних підрозділах Хмельницької міської ради</t>
  </si>
  <si>
    <t>4.</t>
  </si>
  <si>
    <t>Керівництво і управління у відповідній сфері у місті Хмельницькому та самостійних підрозділах Хмельницької міської ради</t>
  </si>
  <si>
    <t>Мета бюджетної програми</t>
  </si>
  <si>
    <t>5.</t>
  </si>
  <si>
    <t xml:space="preserve">Завдання </t>
  </si>
  <si>
    <t>Завдання 1. Забезпечення виконання наданих законодавством повноважень</t>
  </si>
  <si>
    <t>Завдання бюджетної програми</t>
  </si>
  <si>
    <t>Затверджено у паспорті бюджетної  програми</t>
  </si>
  <si>
    <t>усього</t>
  </si>
  <si>
    <t>грн.</t>
  </si>
  <si>
    <t>гривень</t>
  </si>
  <si>
    <t xml:space="preserve">гривень </t>
  </si>
  <si>
    <t>Касові видатки (надані кредити з бюджету)</t>
  </si>
  <si>
    <t xml:space="preserve">Забезпечення виконання наданих законодавством повноважень  </t>
  </si>
  <si>
    <t>8.</t>
  </si>
  <si>
    <t xml:space="preserve">Результативні показники бюджетної програми та аналіз їх виконання </t>
  </si>
  <si>
    <t xml:space="preserve">9. </t>
  </si>
  <si>
    <t>10. Узагальнений висновок про виконання бюджетної програми.</t>
  </si>
  <si>
    <t>журнали реєстрації вхідної/ вихідної документації</t>
  </si>
  <si>
    <t>Фактичні результативні показники, досягнуті за рахунок касових видатків (наданих кредитів з бюджету)</t>
  </si>
  <si>
    <t>(код Програмної класифікації видатків  та кредитування місцевого бюджету)</t>
  </si>
  <si>
    <t>(код Типової  програмної класифікації видатків  та кредитування місцевого бюджету)</t>
  </si>
  <si>
    <t>(код за ЄДРПОУ)</t>
  </si>
  <si>
    <t>(код бюджету)</t>
  </si>
  <si>
    <t>0160</t>
  </si>
  <si>
    <t>(код Фунціональної  класифікації видатків  та кредитування бюджету)</t>
  </si>
  <si>
    <t>(найменування головного розпорядника коштів місцевого бюджету)</t>
  </si>
  <si>
    <t>(найменування бюджетної програми згідно з Типовою програмною класифікацією видатків та кредитування місцевого бюджету)</t>
  </si>
  <si>
    <t>Видатки (надані кредити з бюджету) на реалізацію місцевих/ регіональних програм, які виконуються в межах бюджетної програми</t>
  </si>
  <si>
    <t>Найменування місцевої/ регіональної програми</t>
  </si>
  <si>
    <t>(найменування відповідального виконавця)</t>
  </si>
  <si>
    <t>обсяг видатків на забезпечення виконання наданих законодавством повноважень самостійними підрозділами</t>
  </si>
  <si>
    <t xml:space="preserve">Управління житлової політики і майна Хмельницької міської ради </t>
  </si>
  <si>
    <t>26381695</t>
  </si>
  <si>
    <t>Програма цифрового розвитку на 2021-2025 роки</t>
  </si>
  <si>
    <t>7.1. Аналіз розділу «Видатки (надані кредити з бюджету) та напрями використання бюджетних коштів за бюджетною програмою»</t>
  </si>
  <si>
    <t>Пояснення</t>
  </si>
  <si>
    <t>7.2.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програми**</t>
  </si>
  <si>
    <t>Видатки (надані кредити з бюджету) та напрями використання бюджетних коштів за бюджетною програмою:</t>
  </si>
  <si>
    <t>9.1. Аналіз показників бюджетної програми</t>
  </si>
  <si>
    <t>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</si>
  <si>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</si>
  <si>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>9.3. Аналіз стану виконання результативних показників</t>
  </si>
  <si>
    <t>(Власне ім'я, ПРІЗВИЩЕ)</t>
  </si>
  <si>
    <t>від 01 листопада 2022 року № 359)</t>
  </si>
  <si>
    <t>Напрями використання бюджетних коштів*</t>
  </si>
  <si>
    <t>грн</t>
  </si>
  <si>
    <t>рішення сесії міської ради</t>
  </si>
  <si>
    <t>відс.</t>
  </si>
  <si>
    <t>Лариса ТУЗ</t>
  </si>
  <si>
    <t>Начальник відділу бухгалтерського обліку та звітності - головний бухгалтер</t>
  </si>
  <si>
    <t>2256400000</t>
  </si>
  <si>
    <t>відсоток вчасно опрацьованих листів, звернень, заяв, скарг та нормативно правових актів</t>
  </si>
  <si>
    <t>обсяг видатків на придбання комп’ютерної техніки</t>
  </si>
  <si>
    <t>місцевого бюджету на 01.01.2026 року</t>
  </si>
  <si>
    <t>кількість комп'ютерної техніки, що планується придбати</t>
  </si>
  <si>
    <t>службова записка</t>
  </si>
  <si>
    <t>витрати на придбання 1 од. комп`ютерної техніки</t>
  </si>
  <si>
    <t>В.о. начальника управління житлової політики і майна</t>
  </si>
  <si>
    <t>Олеся МАРКІТАН</t>
  </si>
  <si>
    <t xml:space="preserve">розбіжності відсутні. </t>
  </si>
  <si>
    <t>Бюджетна програма виконана, освоєння коштів становить  96,7 % від затверджених призначень на 2025 р.</t>
  </si>
  <si>
    <t xml:space="preserve">Відхилення в показниках затрат зумовлені економією коштів на оплату праці, вакантними посадами, виплатами лікарняних за рахунок Пенсійного фонду України, зменшенням витрат на комунальні послуги, перенесенням судового засідання та в зв'язку з неналежним оформленням повісток ТЦК та СП, не здійснювалося їх відправлення, в показниках затрат та ефективності є не значні відхилення. </t>
  </si>
  <si>
    <t>Відхилення касових видатків від планових показників зумовлене економією коштів на оплату праці, вакантними посадами, виплатами лікарняних за рахунок Пенсійного фонду України, зменшенням витрат на комунальні послуги, перенесенням судового засідання та в зв'язку з неналежним оформленням повісток ТЦК та СП не здійснювалосяу їх відправлення.</t>
  </si>
  <si>
    <t>п. 1 відповідно до фактично зайнятих посад;
п. 2, 3 відхилення відповідно до фактичної кількістю прийнятих/відправлених листів, звернень, заяв, підготовлених нормативно-правових актів;
п. 4 розбіжності  відсутні.</t>
  </si>
  <si>
    <t>п.1, 2 відхилення виникли в зв'язку з фактичною кількістю прийнятих/відправлених листів, звернень, заяв, підготовлених нормативно-правових актів;
п. 3 розбіжності відсутні.</t>
  </si>
  <si>
    <t>п. 1 в зв'язку з економією коштів на оплату праці, виплатами лікарняних за рахунок Пенсійного фонду України, зменшенням витрат на комунальні послуги, перенесенням судового засідання та в зв'язку з неналежним оформленням повісток ТЦК та СП не здійснювалося їх відправлення;
п. 2  розбіжності  відсутні.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</si>
</sst>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4" formatCode="0.0"/>
  </numFmts>
  <fonts count="26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Arial"/>
      <family val="2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Calibri"/>
      <family val="2"/>
      <charset val="204"/>
    </font>
    <font>
      <sz val="12"/>
      <name val="Arial Cyr"/>
      <charset val="204"/>
    </font>
    <font>
      <sz val="12"/>
      <color theme="1"/>
      <name val="Calibri"/>
      <family val="2"/>
      <charset val="204"/>
      <scheme val="minor"/>
    </font>
    <font>
      <sz val="12"/>
      <color theme="0" tint="-0.34998626667073579"/>
      <name val="Times New Roman"/>
      <family val="1"/>
      <charset val="204"/>
    </font>
    <font>
      <b/>
      <sz val="12"/>
      <color theme="0" tint="-0.34998626667073579"/>
      <name val="Times New Roman"/>
      <family val="1"/>
      <charset val="204"/>
    </font>
    <font>
      <sz val="11"/>
      <color theme="0" tint="-0.34998626667073579"/>
      <name val="Times New Roman"/>
      <family val="1"/>
      <charset val="204"/>
    </font>
    <font>
      <sz val="12"/>
      <color theme="0" tint="-0.34998626667073579"/>
      <name val="Calibri"/>
      <family val="2"/>
      <charset val="204"/>
      <scheme val="minor"/>
    </font>
    <font>
      <sz val="8"/>
      <color theme="0" tint="-0.34998626667073579"/>
      <name val="Times New Roman"/>
      <family val="1"/>
      <charset val="204"/>
    </font>
    <font>
      <sz val="12"/>
      <color theme="0" tint="-0.499984740745262"/>
      <name val="Times New Roman"/>
      <family val="1"/>
      <charset val="204"/>
    </font>
    <font>
      <sz val="11"/>
      <color theme="0" tint="-0.14999847407452621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theme="0" tint="-0.1499984740745262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5" fillId="0" borderId="0">
      <alignment horizontal="left"/>
    </xf>
    <xf numFmtId="0" fontId="5" fillId="0" borderId="0">
      <alignment horizontal="left"/>
    </xf>
    <xf numFmtId="0" fontId="1" fillId="0" borderId="0"/>
  </cellStyleXfs>
  <cellXfs count="182">
    <xf numFmtId="0" fontId="0" fillId="0" borderId="0" xfId="0"/>
    <xf numFmtId="0" fontId="3" fillId="0" borderId="0" xfId="3" applyFont="1" applyAlignment="1"/>
    <xf numFmtId="0" fontId="4" fillId="0" borderId="0" xfId="0" applyFont="1" applyAlignment="1">
      <alignment horizontal="left"/>
    </xf>
    <xf numFmtId="0" fontId="2" fillId="0" borderId="0" xfId="2" applyFont="1" applyAlignment="1"/>
    <xf numFmtId="0" fontId="8" fillId="0" borderId="0" xfId="0" applyFont="1"/>
    <xf numFmtId="0" fontId="8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9" fillId="0" borderId="0" xfId="0" applyFont="1"/>
    <xf numFmtId="0" fontId="7" fillId="0" borderId="1" xfId="2" applyFont="1" applyBorder="1" applyAlignment="1">
      <alignment horizontal="left" vertical="center" wrapText="1"/>
    </xf>
    <xf numFmtId="0" fontId="10" fillId="0" borderId="0" xfId="0" applyFont="1"/>
    <xf numFmtId="0" fontId="2" fillId="0" borderId="1" xfId="0" applyFont="1" applyBorder="1" applyAlignment="1">
      <alignment horizontal="center" vertical="center" wrapText="1"/>
    </xf>
    <xf numFmtId="0" fontId="12" fillId="0" borderId="0" xfId="0" applyFont="1"/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3" fillId="0" borderId="0" xfId="0" applyFont="1"/>
    <xf numFmtId="0" fontId="2" fillId="0" borderId="0" xfId="1" applyFont="1" applyAlignment="1"/>
    <xf numFmtId="49" fontId="2" fillId="0" borderId="1" xfId="0" applyNumberFormat="1" applyFont="1" applyBorder="1" applyAlignment="1">
      <alignment horizontal="center" vertical="center" wrapText="1"/>
    </xf>
    <xf numFmtId="0" fontId="2" fillId="0" borderId="0" xfId="3" applyFont="1" applyFill="1" applyBorder="1" applyAlignment="1" applyProtection="1">
      <alignment horizontal="left" wrapText="1"/>
    </xf>
    <xf numFmtId="0" fontId="2" fillId="0" borderId="1" xfId="2" applyFont="1" applyBorder="1" applyAlignment="1">
      <alignment horizontal="center" vertical="center" wrapText="1"/>
    </xf>
    <xf numFmtId="0" fontId="2" fillId="0" borderId="0" xfId="3" applyFont="1" applyFill="1" applyBorder="1" applyAlignment="1" applyProtection="1">
      <alignment wrapText="1"/>
    </xf>
    <xf numFmtId="0" fontId="2" fillId="0" borderId="0" xfId="2" applyFont="1" applyBorder="1" applyAlignment="1">
      <alignment vertical="center" wrapText="1"/>
    </xf>
    <xf numFmtId="0" fontId="2" fillId="0" borderId="0" xfId="2" applyFont="1" applyAlignment="1">
      <alignment horizontal="center"/>
    </xf>
    <xf numFmtId="0" fontId="2" fillId="0" borderId="0" xfId="3" applyFont="1"/>
    <xf numFmtId="0" fontId="2" fillId="0" borderId="2" xfId="3" applyFont="1" applyBorder="1"/>
    <xf numFmtId="0" fontId="2" fillId="0" borderId="0" xfId="2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2" fillId="0" borderId="2" xfId="3" applyFont="1" applyBorder="1" applyAlignment="1"/>
    <xf numFmtId="0" fontId="8" fillId="0" borderId="3" xfId="0" applyFont="1" applyBorder="1" applyAlignment="1"/>
    <xf numFmtId="0" fontId="2" fillId="0" borderId="3" xfId="0" applyFont="1" applyBorder="1" applyAlignment="1">
      <alignment horizontal="center" vertical="top" wrapText="1"/>
    </xf>
    <xf numFmtId="0" fontId="4" fillId="0" borderId="0" xfId="3" applyFont="1" applyBorder="1" applyAlignment="1">
      <alignment vertical="top" wrapText="1"/>
    </xf>
    <xf numFmtId="0" fontId="2" fillId="0" borderId="0" xfId="2" applyFont="1" applyAlignment="1">
      <alignment vertical="center"/>
    </xf>
    <xf numFmtId="0" fontId="8" fillId="0" borderId="0" xfId="0" applyFont="1" applyAlignment="1">
      <alignment vertical="top"/>
    </xf>
    <xf numFmtId="0" fontId="2" fillId="0" borderId="0" xfId="2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4" fontId="12" fillId="0" borderId="1" xfId="0" applyNumberFormat="1" applyFont="1" applyBorder="1" applyAlignment="1">
      <alignment horizontal="center" vertical="center"/>
    </xf>
    <xf numFmtId="0" fontId="2" fillId="0" borderId="1" xfId="2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174" fontId="12" fillId="0" borderId="1" xfId="0" applyNumberFormat="1" applyFont="1" applyBorder="1" applyAlignment="1">
      <alignment horizontal="center" vertical="center"/>
    </xf>
    <xf numFmtId="3" fontId="12" fillId="0" borderId="1" xfId="0" applyNumberFormat="1" applyFont="1" applyBorder="1" applyAlignment="1">
      <alignment horizontal="center" vertical="center"/>
    </xf>
    <xf numFmtId="1" fontId="12" fillId="0" borderId="1" xfId="0" applyNumberFormat="1" applyFont="1" applyBorder="1" applyAlignment="1">
      <alignment horizontal="center" vertical="center"/>
    </xf>
    <xf numFmtId="2" fontId="12" fillId="0" borderId="1" xfId="0" applyNumberFormat="1" applyFont="1" applyBorder="1" applyAlignment="1">
      <alignment horizontal="center" vertical="center"/>
    </xf>
    <xf numFmtId="0" fontId="12" fillId="0" borderId="1" xfId="0" applyFont="1" applyBorder="1"/>
    <xf numFmtId="174" fontId="2" fillId="0" borderId="1" xfId="0" applyNumberFormat="1" applyFont="1" applyBorder="1" applyAlignment="1">
      <alignment horizontal="center" vertical="center" wrapText="1"/>
    </xf>
    <xf numFmtId="174" fontId="2" fillId="2" borderId="1" xfId="0" applyNumberFormat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vertical="center" wrapText="1"/>
    </xf>
    <xf numFmtId="0" fontId="2" fillId="4" borderId="0" xfId="1" applyFont="1" applyFill="1" applyAlignment="1"/>
    <xf numFmtId="0" fontId="12" fillId="0" borderId="0" xfId="0" applyFont="1" applyAlignment="1">
      <alignment horizontal="left" vertical="center"/>
    </xf>
    <xf numFmtId="0" fontId="12" fillId="0" borderId="0" xfId="0" applyFont="1" applyBorder="1" applyAlignment="1">
      <alignment vertical="center" wrapText="1"/>
    </xf>
    <xf numFmtId="49" fontId="7" fillId="0" borderId="2" xfId="0" applyNumberFormat="1" applyFont="1" applyBorder="1" applyAlignment="1">
      <alignment horizontal="center"/>
    </xf>
    <xf numFmtId="0" fontId="7" fillId="0" borderId="2" xfId="0" quotePrefix="1" applyFont="1" applyBorder="1" applyAlignment="1">
      <alignment horizontal="center"/>
    </xf>
    <xf numFmtId="0" fontId="12" fillId="0" borderId="0" xfId="0" applyFont="1" applyBorder="1"/>
    <xf numFmtId="0" fontId="12" fillId="0" borderId="2" xfId="0" applyFont="1" applyBorder="1"/>
    <xf numFmtId="0" fontId="15" fillId="0" borderId="0" xfId="3" applyFont="1"/>
    <xf numFmtId="0" fontId="16" fillId="0" borderId="0" xfId="0" applyFont="1" applyAlignment="1">
      <alignment horizontal="left"/>
    </xf>
    <xf numFmtId="0" fontId="16" fillId="0" borderId="0" xfId="0" applyFont="1" applyBorder="1" applyAlignment="1">
      <alignment horizontal="left"/>
    </xf>
    <xf numFmtId="0" fontId="12" fillId="0" borderId="1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0" fontId="17" fillId="0" borderId="0" xfId="0" applyFont="1"/>
    <xf numFmtId="4" fontId="12" fillId="0" borderId="1" xfId="0" applyNumberFormat="1" applyFont="1" applyBorder="1" applyAlignment="1">
      <alignment horizontal="center" vertical="center" wrapText="1"/>
    </xf>
    <xf numFmtId="1" fontId="18" fillId="3" borderId="0" xfId="0" applyNumberFormat="1" applyFont="1" applyFill="1"/>
    <xf numFmtId="174" fontId="17" fillId="0" borderId="0" xfId="0" applyNumberFormat="1" applyFont="1"/>
    <xf numFmtId="0" fontId="16" fillId="0" borderId="0" xfId="0" applyFont="1"/>
    <xf numFmtId="0" fontId="12" fillId="0" borderId="0" xfId="0" applyFont="1" applyAlignment="1">
      <alignment horizontal="justify" vertical="center"/>
    </xf>
    <xf numFmtId="2" fontId="12" fillId="0" borderId="6" xfId="0" applyNumberFormat="1" applyFont="1" applyBorder="1" applyAlignment="1">
      <alignment vertical="center" wrapText="1"/>
    </xf>
    <xf numFmtId="2" fontId="12" fillId="0" borderId="0" xfId="0" applyNumberFormat="1" applyFont="1" applyBorder="1" applyAlignment="1">
      <alignment vertical="center" wrapText="1"/>
    </xf>
    <xf numFmtId="0" fontId="12" fillId="0" borderId="1" xfId="0" applyFont="1" applyBorder="1" applyAlignment="1">
      <alignment horizontal="center"/>
    </xf>
    <xf numFmtId="0" fontId="12" fillId="0" borderId="6" xfId="0" applyFont="1" applyBorder="1" applyAlignment="1"/>
    <xf numFmtId="0" fontId="12" fillId="0" borderId="0" xfId="0" applyFont="1" applyBorder="1" applyAlignment="1"/>
    <xf numFmtId="0" fontId="12" fillId="0" borderId="6" xfId="0" applyFont="1" applyBorder="1" applyAlignment="1">
      <alignment vertical="center" wrapText="1"/>
    </xf>
    <xf numFmtId="0" fontId="13" fillId="0" borderId="1" xfId="0" applyFont="1" applyBorder="1"/>
    <xf numFmtId="4" fontId="13" fillId="0" borderId="1" xfId="0" applyNumberFormat="1" applyFont="1" applyBorder="1" applyAlignment="1">
      <alignment horizontal="center" vertical="center"/>
    </xf>
    <xf numFmtId="4" fontId="13" fillId="0" borderId="1" xfId="0" applyNumberFormat="1" applyFont="1" applyBorder="1" applyAlignment="1">
      <alignment horizontal="center" vertical="center" wrapText="1"/>
    </xf>
    <xf numFmtId="0" fontId="13" fillId="0" borderId="0" xfId="0" applyFont="1" applyBorder="1"/>
    <xf numFmtId="0" fontId="13" fillId="0" borderId="0" xfId="0" applyFont="1" applyBorder="1" applyAlignment="1">
      <alignment horizontal="left" wrapText="1"/>
    </xf>
    <xf numFmtId="4" fontId="13" fillId="0" borderId="0" xfId="0" applyNumberFormat="1" applyFont="1" applyBorder="1"/>
    <xf numFmtId="4" fontId="13" fillId="0" borderId="0" xfId="0" applyNumberFormat="1" applyFont="1" applyBorder="1" applyAlignment="1">
      <alignment wrapText="1"/>
    </xf>
    <xf numFmtId="0" fontId="12" fillId="0" borderId="3" xfId="0" applyFont="1" applyBorder="1"/>
    <xf numFmtId="0" fontId="12" fillId="0" borderId="0" xfId="0" applyFont="1" applyBorder="1" applyAlignment="1">
      <alignment horizontal="left" vertical="center"/>
    </xf>
    <xf numFmtId="2" fontId="12" fillId="0" borderId="0" xfId="0" applyNumberFormat="1" applyFont="1" applyBorder="1" applyAlignment="1">
      <alignment horizontal="center" vertical="center"/>
    </xf>
    <xf numFmtId="2" fontId="12" fillId="0" borderId="0" xfId="0" applyNumberFormat="1" applyFont="1" applyBorder="1" applyAlignment="1">
      <alignment vertical="center"/>
    </xf>
    <xf numFmtId="0" fontId="12" fillId="0" borderId="0" xfId="0" applyFont="1" applyBorder="1" applyAlignment="1">
      <alignment horizontal="center" vertical="center"/>
    </xf>
    <xf numFmtId="0" fontId="19" fillId="0" borderId="0" xfId="0" applyFont="1"/>
    <xf numFmtId="49" fontId="17" fillId="0" borderId="0" xfId="0" applyNumberFormat="1" applyFont="1" applyBorder="1" applyAlignment="1"/>
    <xf numFmtId="0" fontId="17" fillId="0" borderId="0" xfId="0" applyFont="1" applyAlignment="1">
      <alignment horizontal="center"/>
    </xf>
    <xf numFmtId="0" fontId="17" fillId="0" borderId="0" xfId="3" applyFont="1" applyFill="1" applyBorder="1" applyAlignment="1" applyProtection="1">
      <alignment vertical="center" wrapText="1"/>
    </xf>
    <xf numFmtId="0" fontId="17" fillId="0" borderId="0" xfId="2" applyFont="1" applyBorder="1" applyAlignment="1">
      <alignment vertical="center" wrapText="1"/>
    </xf>
    <xf numFmtId="0" fontId="17" fillId="0" borderId="0" xfId="0" applyFont="1" applyBorder="1"/>
    <xf numFmtId="0" fontId="20" fillId="0" borderId="0" xfId="0" applyFont="1" applyAlignment="1">
      <alignment horizontal="left"/>
    </xf>
    <xf numFmtId="0" fontId="20" fillId="0" borderId="0" xfId="0" applyFont="1" applyBorder="1" applyAlignment="1">
      <alignment horizontal="left"/>
    </xf>
    <xf numFmtId="0" fontId="17" fillId="0" borderId="0" xfId="0" applyFont="1" applyBorder="1" applyAlignment="1">
      <alignment horizontal="left" vertical="center" wrapText="1"/>
    </xf>
    <xf numFmtId="0" fontId="18" fillId="0" borderId="0" xfId="0" applyFont="1"/>
    <xf numFmtId="4" fontId="17" fillId="0" borderId="0" xfId="0" applyNumberFormat="1" applyFont="1" applyBorder="1" applyAlignment="1">
      <alignment vertical="center" wrapText="1"/>
    </xf>
    <xf numFmtId="1" fontId="17" fillId="0" borderId="0" xfId="0" applyNumberFormat="1" applyFont="1"/>
    <xf numFmtId="2" fontId="17" fillId="0" borderId="0" xfId="0" applyNumberFormat="1" applyFont="1"/>
    <xf numFmtId="0" fontId="17" fillId="0" borderId="0" xfId="0" applyFont="1" applyBorder="1" applyAlignment="1">
      <alignment vertical="center" wrapText="1"/>
    </xf>
    <xf numFmtId="2" fontId="17" fillId="0" borderId="0" xfId="0" applyNumberFormat="1" applyFont="1" applyBorder="1" applyAlignment="1">
      <alignment vertical="center" wrapText="1"/>
    </xf>
    <xf numFmtId="0" fontId="21" fillId="0" borderId="0" xfId="0" applyFont="1" applyBorder="1" applyAlignment="1">
      <alignment vertical="top" wrapText="1"/>
    </xf>
    <xf numFmtId="0" fontId="22" fillId="0" borderId="0" xfId="0" applyFont="1" applyBorder="1"/>
    <xf numFmtId="0" fontId="23" fillId="0" borderId="0" xfId="0" applyFont="1"/>
    <xf numFmtId="0" fontId="24" fillId="0" borderId="0" xfId="0" applyFont="1"/>
    <xf numFmtId="0" fontId="24" fillId="0" borderId="0" xfId="0" applyFont="1" applyBorder="1"/>
    <xf numFmtId="0" fontId="25" fillId="0" borderId="0" xfId="0" applyFont="1"/>
    <xf numFmtId="4" fontId="24" fillId="0" borderId="0" xfId="0" applyNumberFormat="1" applyFont="1" applyBorder="1" applyAlignment="1">
      <alignment vertical="center" wrapText="1"/>
    </xf>
    <xf numFmtId="0" fontId="19" fillId="0" borderId="0" xfId="0" applyFont="1" applyBorder="1"/>
    <xf numFmtId="0" fontId="23" fillId="0" borderId="0" xfId="0" applyFont="1" applyBorder="1"/>
    <xf numFmtId="0" fontId="18" fillId="0" borderId="0" xfId="0" applyFont="1" applyBorder="1"/>
    <xf numFmtId="0" fontId="25" fillId="0" borderId="0" xfId="0" applyFont="1" applyBorder="1"/>
    <xf numFmtId="1" fontId="17" fillId="0" borderId="0" xfId="0" applyNumberFormat="1" applyFont="1" applyBorder="1"/>
    <xf numFmtId="49" fontId="7" fillId="0" borderId="2" xfId="3" applyNumberFormat="1" applyFont="1" applyBorder="1" applyAlignment="1">
      <alignment horizontal="center" vertical="center" wrapText="1"/>
    </xf>
    <xf numFmtId="0" fontId="4" fillId="0" borderId="3" xfId="3" applyFont="1" applyBorder="1" applyAlignment="1">
      <alignment horizontal="center" vertical="top" wrapText="1"/>
    </xf>
    <xf numFmtId="0" fontId="12" fillId="0" borderId="0" xfId="0" applyFont="1" applyBorder="1" applyAlignment="1">
      <alignment horizontal="left" vertical="center" wrapText="1"/>
    </xf>
    <xf numFmtId="0" fontId="2" fillId="0" borderId="5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49" fontId="2" fillId="0" borderId="1" xfId="0" applyNumberFormat="1" applyFont="1" applyBorder="1" applyAlignment="1">
      <alignment vertical="center" wrapText="1"/>
    </xf>
    <xf numFmtId="0" fontId="14" fillId="0" borderId="1" xfId="0" applyFont="1" applyBorder="1" applyAlignment="1">
      <alignment horizontal="left" vertical="center"/>
    </xf>
    <xf numFmtId="49" fontId="2" fillId="0" borderId="1" xfId="0" applyNumberFormat="1" applyFont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/>
    </xf>
    <xf numFmtId="49" fontId="2" fillId="0" borderId="5" xfId="0" applyNumberFormat="1" applyFont="1" applyBorder="1" applyAlignment="1">
      <alignment vertical="center" wrapText="1"/>
    </xf>
    <xf numFmtId="49" fontId="2" fillId="0" borderId="7" xfId="0" applyNumberFormat="1" applyFont="1" applyBorder="1" applyAlignment="1">
      <alignment vertical="center" wrapText="1"/>
    </xf>
    <xf numFmtId="49" fontId="2" fillId="0" borderId="8" xfId="0" applyNumberFormat="1" applyFont="1" applyBorder="1" applyAlignment="1">
      <alignment vertical="center" wrapText="1"/>
    </xf>
    <xf numFmtId="0" fontId="7" fillId="0" borderId="2" xfId="3" applyFont="1" applyBorder="1" applyAlignment="1">
      <alignment horizontal="center"/>
    </xf>
    <xf numFmtId="0" fontId="7" fillId="0" borderId="1" xfId="2" applyFont="1" applyBorder="1" applyAlignment="1">
      <alignment horizontal="left" vertical="center" wrapText="1"/>
    </xf>
    <xf numFmtId="0" fontId="7" fillId="0" borderId="5" xfId="2" applyFont="1" applyBorder="1" applyAlignment="1">
      <alignment vertical="center" wrapText="1"/>
    </xf>
    <xf numFmtId="0" fontId="7" fillId="0" borderId="7" xfId="2" applyFont="1" applyBorder="1" applyAlignment="1">
      <alignment vertical="center" wrapText="1"/>
    </xf>
    <xf numFmtId="0" fontId="7" fillId="0" borderId="8" xfId="2" applyFont="1" applyBorder="1" applyAlignment="1">
      <alignment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2" fillId="0" borderId="1" xfId="2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4" fontId="2" fillId="0" borderId="1" xfId="2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top"/>
    </xf>
    <xf numFmtId="0" fontId="12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 vertical="top"/>
    </xf>
    <xf numFmtId="0" fontId="2" fillId="0" borderId="0" xfId="2" applyFont="1" applyAlignment="1">
      <alignment wrapText="1"/>
    </xf>
    <xf numFmtId="0" fontId="12" fillId="0" borderId="0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2" fontId="4" fillId="0" borderId="0" xfId="3" applyNumberFormat="1" applyFont="1" applyBorder="1" applyAlignment="1">
      <alignment horizontal="center" vertical="top" wrapText="1"/>
    </xf>
    <xf numFmtId="49" fontId="7" fillId="0" borderId="2" xfId="3" quotePrefix="1" applyNumberFormat="1" applyFont="1" applyBorder="1" applyAlignment="1">
      <alignment horizontal="center"/>
    </xf>
    <xf numFmtId="0" fontId="2" fillId="0" borderId="5" xfId="2" applyFont="1" applyBorder="1" applyAlignment="1">
      <alignment horizontal="left" vertical="center" wrapText="1"/>
    </xf>
    <xf numFmtId="0" fontId="2" fillId="0" borderId="7" xfId="2" applyFont="1" applyBorder="1" applyAlignment="1">
      <alignment horizontal="left" vertical="center" wrapText="1"/>
    </xf>
    <xf numFmtId="0" fontId="2" fillId="0" borderId="8" xfId="2" applyFont="1" applyBorder="1" applyAlignment="1">
      <alignment horizontal="left" vertical="center" wrapText="1"/>
    </xf>
    <xf numFmtId="0" fontId="8" fillId="0" borderId="3" xfId="0" applyFont="1" applyBorder="1" applyAlignment="1">
      <alignment horizontal="center" vertical="top"/>
    </xf>
    <xf numFmtId="0" fontId="16" fillId="0" borderId="1" xfId="0" applyFont="1" applyBorder="1" applyAlignment="1">
      <alignment horizontal="left"/>
    </xf>
    <xf numFmtId="0" fontId="2" fillId="0" borderId="0" xfId="3" applyFont="1" applyFill="1" applyBorder="1" applyAlignment="1" applyProtection="1">
      <alignment horizontal="left" wrapText="1"/>
    </xf>
    <xf numFmtId="0" fontId="2" fillId="0" borderId="2" xfId="0" applyFont="1" applyBorder="1" applyAlignment="1">
      <alignment horizontal="center"/>
    </xf>
    <xf numFmtId="0" fontId="12" fillId="0" borderId="0" xfId="0" applyFont="1" applyAlignment="1">
      <alignment wrapText="1"/>
    </xf>
    <xf numFmtId="0" fontId="12" fillId="0" borderId="0" xfId="0" applyFont="1" applyAlignment="1">
      <alignment horizontal="left" vertical="center"/>
    </xf>
    <xf numFmtId="0" fontId="12" fillId="4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2" fillId="0" borderId="1" xfId="2" applyFont="1" applyBorder="1" applyAlignment="1">
      <alignment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3" fillId="0" borderId="0" xfId="0" applyFont="1" applyAlignment="1">
      <alignment horizontal="center"/>
    </xf>
    <xf numFmtId="0" fontId="2" fillId="0" borderId="1" xfId="2" applyFont="1" applyBorder="1" applyAlignment="1">
      <alignment horizontal="left" vertical="center" wrapText="1"/>
    </xf>
    <xf numFmtId="0" fontId="13" fillId="0" borderId="5" xfId="0" applyFont="1" applyBorder="1" applyAlignment="1">
      <alignment horizontal="left" wrapText="1"/>
    </xf>
    <xf numFmtId="0" fontId="13" fillId="0" borderId="7" xfId="0" applyFont="1" applyBorder="1" applyAlignment="1">
      <alignment horizontal="left" wrapText="1"/>
    </xf>
    <xf numFmtId="0" fontId="4" fillId="0" borderId="0" xfId="3" applyFont="1" applyBorder="1" applyAlignment="1">
      <alignment horizontal="center" vertical="top" wrapText="1"/>
    </xf>
    <xf numFmtId="2" fontId="17" fillId="0" borderId="0" xfId="0" applyNumberFormat="1" applyFont="1" applyBorder="1" applyAlignment="1">
      <alignment horizontal="center" vertical="center" wrapText="1"/>
    </xf>
    <xf numFmtId="0" fontId="17" fillId="0" borderId="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2" fillId="0" borderId="5" xfId="2" applyFont="1" applyFill="1" applyBorder="1" applyAlignment="1">
      <alignment horizontal="left" vertical="center" wrapText="1"/>
    </xf>
    <xf numFmtId="0" fontId="2" fillId="0" borderId="7" xfId="2" applyFont="1" applyFill="1" applyBorder="1" applyAlignment="1">
      <alignment horizontal="left" vertical="center" wrapText="1"/>
    </xf>
    <xf numFmtId="0" fontId="2" fillId="0" borderId="8" xfId="2" applyFont="1" applyFill="1" applyBorder="1" applyAlignment="1">
      <alignment horizontal="left" vertical="center" wrapText="1"/>
    </xf>
  </cellXfs>
  <cellStyles count="4">
    <cellStyle name="Звичайний" xfId="0" builtinId="0"/>
    <cellStyle name="Обычный_Лист1" xfId="1"/>
    <cellStyle name="Обычный_Паспорт_Звіт 2012 остання сесія 2" xfId="2"/>
    <cellStyle name="Обычный_Шаблон паспорта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100"/>
  <sheetViews>
    <sheetView tabSelected="1" view="pageBreakPreview" zoomScale="80" zoomScaleNormal="100" zoomScaleSheetLayoutView="80" workbookViewId="0">
      <selection activeCell="E107" sqref="E107"/>
    </sheetView>
  </sheetViews>
  <sheetFormatPr defaultRowHeight="15" x14ac:dyDescent="0.25"/>
  <cols>
    <col min="1" max="1" width="4.85546875" style="4" customWidth="1"/>
    <col min="2" max="2" width="15.5703125" style="4" customWidth="1"/>
    <col min="3" max="3" width="10.140625" style="4" customWidth="1"/>
    <col min="4" max="4" width="11.5703125" style="4" customWidth="1"/>
    <col min="5" max="5" width="12.5703125" style="4" customWidth="1"/>
    <col min="6" max="6" width="12.28515625" style="4" customWidth="1"/>
    <col min="7" max="7" width="13.5703125" style="4" customWidth="1"/>
    <col min="8" max="8" width="17.28515625" style="4" customWidth="1"/>
    <col min="9" max="9" width="14.140625" style="4" customWidth="1"/>
    <col min="10" max="10" width="12.7109375" style="4" hidden="1" customWidth="1"/>
    <col min="11" max="11" width="13.5703125" style="4" customWidth="1"/>
    <col min="12" max="12" width="14.140625" style="4" customWidth="1"/>
    <col min="13" max="13" width="14.42578125" style="4" customWidth="1"/>
    <col min="14" max="14" width="13.5703125" style="4" customWidth="1"/>
    <col min="15" max="15" width="13.85546875" style="4" customWidth="1"/>
    <col min="16" max="16" width="14.140625" style="4" customWidth="1"/>
    <col min="17" max="17" width="13.28515625" style="4" customWidth="1"/>
    <col min="18" max="18" width="15.5703125" style="4" customWidth="1"/>
    <col min="19" max="19" width="18.140625" style="87" customWidth="1"/>
    <col min="20" max="20" width="11.140625" style="87" customWidth="1"/>
    <col min="21" max="21" width="10.7109375" style="87" customWidth="1"/>
    <col min="22" max="22" width="14.28515625" style="109" bestFit="1" customWidth="1"/>
    <col min="23" max="27" width="9.140625" style="109"/>
    <col min="28" max="29" width="9.140625" style="110"/>
    <col min="30" max="31" width="9.140625" style="104"/>
    <col min="32" max="16384" width="9.140625" style="4"/>
  </cols>
  <sheetData>
    <row r="1" spans="1:20" x14ac:dyDescent="0.25">
      <c r="O1" s="1" t="s">
        <v>4</v>
      </c>
    </row>
    <row r="2" spans="1:20" x14ac:dyDescent="0.25">
      <c r="O2" s="1" t="s">
        <v>3</v>
      </c>
    </row>
    <row r="3" spans="1:20" x14ac:dyDescent="0.25">
      <c r="O3" s="1" t="s">
        <v>33</v>
      </c>
    </row>
    <row r="4" spans="1:20" x14ac:dyDescent="0.25">
      <c r="O4" s="2" t="s">
        <v>34</v>
      </c>
    </row>
    <row r="5" spans="1:20" x14ac:dyDescent="0.25">
      <c r="O5" s="2" t="s">
        <v>82</v>
      </c>
    </row>
    <row r="7" spans="1:20" ht="35.25" customHeight="1" x14ac:dyDescent="0.25"/>
    <row r="8" spans="1:20" x14ac:dyDescent="0.25">
      <c r="I8" s="9"/>
      <c r="J8" s="9"/>
      <c r="K8" s="9"/>
      <c r="L8" s="16" t="s">
        <v>30</v>
      </c>
      <c r="M8" s="9"/>
      <c r="N8" s="9"/>
    </row>
    <row r="9" spans="1:20" ht="15.75" x14ac:dyDescent="0.25">
      <c r="I9" s="9"/>
      <c r="J9" s="9"/>
      <c r="K9" s="17" t="s">
        <v>31</v>
      </c>
      <c r="L9" s="9"/>
      <c r="M9" s="9"/>
      <c r="N9" s="9"/>
    </row>
    <row r="10" spans="1:20" ht="15.75" x14ac:dyDescent="0.25">
      <c r="I10" s="168" t="s">
        <v>92</v>
      </c>
      <c r="J10" s="168"/>
      <c r="K10" s="168"/>
      <c r="L10" s="168"/>
      <c r="M10" s="168"/>
      <c r="N10" s="168"/>
    </row>
    <row r="13" spans="1:20" ht="19.5" customHeight="1" x14ac:dyDescent="0.25">
      <c r="A13" s="11" t="s">
        <v>0</v>
      </c>
      <c r="B13" s="129">
        <v>1200000</v>
      </c>
      <c r="C13" s="129"/>
      <c r="D13" s="11"/>
      <c r="E13" s="29"/>
      <c r="F13" s="129" t="s">
        <v>70</v>
      </c>
      <c r="G13" s="129"/>
      <c r="H13" s="129"/>
      <c r="I13" s="129"/>
      <c r="J13" s="129"/>
      <c r="K13" s="129"/>
      <c r="L13" s="129"/>
      <c r="M13" s="129"/>
      <c r="N13" s="29"/>
      <c r="O13" s="11"/>
      <c r="P13" s="11"/>
      <c r="Q13" s="11"/>
      <c r="R13" s="53" t="s">
        <v>71</v>
      </c>
      <c r="T13" s="88"/>
    </row>
    <row r="14" spans="1:20" ht="53.25" customHeight="1" x14ac:dyDescent="0.25">
      <c r="B14" s="115" t="s">
        <v>58</v>
      </c>
      <c r="C14" s="115"/>
      <c r="E14" s="30"/>
      <c r="F14" s="158" t="s">
        <v>64</v>
      </c>
      <c r="G14" s="158"/>
      <c r="H14" s="158"/>
      <c r="I14" s="158"/>
      <c r="J14" s="158"/>
      <c r="K14" s="158"/>
      <c r="L14" s="158"/>
      <c r="M14" s="158"/>
      <c r="N14" s="30"/>
      <c r="R14" s="31" t="s">
        <v>60</v>
      </c>
    </row>
    <row r="15" spans="1:20" x14ac:dyDescent="0.25">
      <c r="B15" s="5"/>
      <c r="R15" s="28"/>
    </row>
    <row r="16" spans="1:20" ht="19.5" customHeight="1" x14ac:dyDescent="0.25">
      <c r="A16" s="11" t="s">
        <v>1</v>
      </c>
      <c r="B16" s="129">
        <v>1210000</v>
      </c>
      <c r="C16" s="129"/>
      <c r="D16" s="11"/>
      <c r="E16" s="29"/>
      <c r="F16" s="129" t="s">
        <v>70</v>
      </c>
      <c r="G16" s="129"/>
      <c r="H16" s="129"/>
      <c r="I16" s="129"/>
      <c r="J16" s="129"/>
      <c r="K16" s="129"/>
      <c r="L16" s="129"/>
      <c r="M16" s="129"/>
      <c r="N16" s="29"/>
      <c r="O16" s="11"/>
      <c r="P16" s="11"/>
      <c r="Q16" s="11"/>
      <c r="R16" s="53" t="s">
        <v>71</v>
      </c>
    </row>
    <row r="17" spans="1:31" ht="54.75" customHeight="1" x14ac:dyDescent="0.25">
      <c r="B17" s="115" t="s">
        <v>58</v>
      </c>
      <c r="C17" s="115"/>
      <c r="E17" s="30"/>
      <c r="F17" s="158" t="s">
        <v>68</v>
      </c>
      <c r="G17" s="158"/>
      <c r="H17" s="158"/>
      <c r="I17" s="158"/>
      <c r="J17" s="158"/>
      <c r="K17" s="158"/>
      <c r="L17" s="158"/>
      <c r="M17" s="158"/>
      <c r="N17" s="30"/>
      <c r="R17" s="31" t="s">
        <v>60</v>
      </c>
    </row>
    <row r="18" spans="1:31" x14ac:dyDescent="0.25">
      <c r="B18" s="5"/>
      <c r="R18" s="28"/>
    </row>
    <row r="19" spans="1:31" ht="33" customHeight="1" x14ac:dyDescent="0.25">
      <c r="A19" s="11" t="s">
        <v>2</v>
      </c>
      <c r="B19" s="129">
        <v>1210160</v>
      </c>
      <c r="C19" s="129"/>
      <c r="E19" s="154" t="s">
        <v>62</v>
      </c>
      <c r="F19" s="154"/>
      <c r="G19" s="154" t="s">
        <v>22</v>
      </c>
      <c r="H19" s="154"/>
      <c r="K19" s="114" t="s">
        <v>21</v>
      </c>
      <c r="L19" s="114"/>
      <c r="M19" s="114"/>
      <c r="N19" s="114"/>
      <c r="O19" s="114"/>
      <c r="P19" s="114"/>
      <c r="R19" s="54" t="s">
        <v>89</v>
      </c>
    </row>
    <row r="20" spans="1:31" ht="55.5" customHeight="1" x14ac:dyDescent="0.25">
      <c r="B20" s="115" t="s">
        <v>58</v>
      </c>
      <c r="C20" s="115"/>
      <c r="E20" s="153" t="s">
        <v>59</v>
      </c>
      <c r="F20" s="153"/>
      <c r="G20" s="172" t="s">
        <v>63</v>
      </c>
      <c r="H20" s="172"/>
      <c r="I20" s="32"/>
      <c r="J20" s="32"/>
      <c r="K20" s="115" t="s">
        <v>65</v>
      </c>
      <c r="L20" s="115"/>
      <c r="M20" s="115"/>
      <c r="N20" s="115"/>
      <c r="O20" s="115"/>
      <c r="P20" s="115"/>
      <c r="R20" s="31" t="s">
        <v>61</v>
      </c>
    </row>
    <row r="21" spans="1:31" s="11" customFormat="1" ht="22.5" customHeight="1" x14ac:dyDescent="0.25">
      <c r="S21" s="89"/>
      <c r="T21" s="63"/>
      <c r="U21" s="63"/>
      <c r="V21" s="92"/>
      <c r="W21" s="92"/>
      <c r="X21" s="92"/>
      <c r="Y21" s="92"/>
      <c r="Z21" s="92"/>
      <c r="AA21" s="92"/>
      <c r="AB21" s="106"/>
      <c r="AC21" s="106"/>
      <c r="AD21" s="105"/>
      <c r="AE21" s="105"/>
    </row>
    <row r="22" spans="1:31" s="11" customFormat="1" ht="15.75" x14ac:dyDescent="0.25">
      <c r="A22" s="11" t="s">
        <v>38</v>
      </c>
      <c r="B22" s="160" t="s">
        <v>35</v>
      </c>
      <c r="C22" s="160"/>
      <c r="D22" s="160"/>
      <c r="E22" s="160"/>
      <c r="F22" s="160"/>
      <c r="G22" s="160"/>
      <c r="H22" s="160"/>
      <c r="I22" s="160"/>
      <c r="J22" s="160"/>
      <c r="K22" s="160"/>
      <c r="L22" s="22"/>
      <c r="M22" s="22"/>
      <c r="N22" s="22"/>
      <c r="O22" s="22"/>
      <c r="P22" s="22"/>
      <c r="Q22" s="22"/>
      <c r="R22" s="22"/>
      <c r="S22" s="90"/>
      <c r="T22" s="90"/>
      <c r="U22" s="63"/>
      <c r="V22" s="92"/>
      <c r="W22" s="92"/>
      <c r="X22" s="92"/>
      <c r="Y22" s="92"/>
      <c r="Z22" s="92"/>
      <c r="AA22" s="92"/>
      <c r="AB22" s="106"/>
      <c r="AC22" s="106"/>
      <c r="AD22" s="105"/>
      <c r="AE22" s="105"/>
    </row>
    <row r="23" spans="1:31" s="11" customFormat="1" ht="15.75" x14ac:dyDescent="0.25"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90"/>
      <c r="T23" s="90"/>
      <c r="U23" s="63"/>
      <c r="V23" s="92"/>
      <c r="W23" s="92"/>
      <c r="X23" s="92"/>
      <c r="Y23" s="92"/>
      <c r="Z23" s="92"/>
      <c r="AA23" s="92"/>
      <c r="AB23" s="106"/>
      <c r="AC23" s="106"/>
      <c r="AD23" s="105"/>
      <c r="AE23" s="105"/>
    </row>
    <row r="24" spans="1:31" s="11" customFormat="1" ht="15.75" x14ac:dyDescent="0.25">
      <c r="B24" s="21" t="s">
        <v>10</v>
      </c>
      <c r="C24" s="138" t="s">
        <v>36</v>
      </c>
      <c r="D24" s="138"/>
      <c r="E24" s="138"/>
      <c r="F24" s="138"/>
      <c r="G24" s="138"/>
      <c r="H24" s="138"/>
      <c r="I24" s="138"/>
      <c r="J24" s="138"/>
      <c r="K24" s="138"/>
      <c r="L24" s="138"/>
      <c r="M24" s="138"/>
      <c r="N24" s="138"/>
      <c r="O24" s="138"/>
      <c r="P24" s="23"/>
      <c r="Q24" s="23"/>
      <c r="R24" s="23"/>
      <c r="S24" s="91"/>
      <c r="T24" s="91"/>
      <c r="U24" s="63"/>
      <c r="V24" s="92"/>
      <c r="W24" s="92"/>
      <c r="X24" s="92"/>
      <c r="Y24" s="92"/>
      <c r="Z24" s="92"/>
      <c r="AA24" s="92"/>
      <c r="AB24" s="106"/>
      <c r="AC24" s="106"/>
      <c r="AD24" s="105"/>
      <c r="AE24" s="105"/>
    </row>
    <row r="25" spans="1:31" s="11" customFormat="1" ht="15.75" x14ac:dyDescent="0.25">
      <c r="B25" s="21">
        <v>1</v>
      </c>
      <c r="C25" s="169" t="s">
        <v>37</v>
      </c>
      <c r="D25" s="169"/>
      <c r="E25" s="169"/>
      <c r="F25" s="169"/>
      <c r="G25" s="169"/>
      <c r="H25" s="169"/>
      <c r="I25" s="169"/>
      <c r="J25" s="169"/>
      <c r="K25" s="169"/>
      <c r="L25" s="169"/>
      <c r="M25" s="169"/>
      <c r="N25" s="169"/>
      <c r="O25" s="169"/>
      <c r="P25" s="23"/>
      <c r="Q25" s="23"/>
      <c r="R25" s="23"/>
      <c r="S25" s="91"/>
      <c r="T25" s="91"/>
      <c r="U25" s="63"/>
      <c r="V25" s="92"/>
      <c r="W25" s="92"/>
      <c r="X25" s="92"/>
      <c r="Y25" s="92"/>
      <c r="Z25" s="92"/>
      <c r="AA25" s="92"/>
      <c r="AB25" s="106"/>
      <c r="AC25" s="106"/>
      <c r="AD25" s="105"/>
      <c r="AE25" s="105"/>
    </row>
    <row r="26" spans="1:31" s="11" customFormat="1" ht="15.75" x14ac:dyDescent="0.25">
      <c r="S26" s="63"/>
      <c r="T26" s="92"/>
      <c r="U26" s="63"/>
      <c r="V26" s="92"/>
      <c r="W26" s="92"/>
      <c r="X26" s="92"/>
      <c r="Y26" s="92"/>
      <c r="Z26" s="92"/>
      <c r="AA26" s="92"/>
      <c r="AB26" s="106"/>
      <c r="AC26" s="106"/>
      <c r="AD26" s="105"/>
      <c r="AE26" s="105"/>
    </row>
    <row r="27" spans="1:31" s="11" customFormat="1" ht="15.75" x14ac:dyDescent="0.25">
      <c r="A27" s="24" t="s">
        <v>41</v>
      </c>
      <c r="B27" s="25" t="s">
        <v>40</v>
      </c>
      <c r="C27" s="25"/>
      <c r="D27" s="25"/>
      <c r="E27" s="26" t="s">
        <v>39</v>
      </c>
      <c r="F27" s="56"/>
      <c r="G27" s="56"/>
      <c r="H27" s="56"/>
      <c r="I27" s="56"/>
      <c r="J27" s="56"/>
      <c r="K27" s="56"/>
      <c r="L27" s="56"/>
      <c r="M27" s="56"/>
      <c r="N27" s="56"/>
      <c r="O27" s="56"/>
      <c r="S27" s="63"/>
      <c r="T27" s="92"/>
      <c r="U27" s="63"/>
      <c r="V27" s="92"/>
      <c r="W27" s="92"/>
      <c r="X27" s="92"/>
      <c r="Y27" s="92"/>
      <c r="Z27" s="92"/>
      <c r="AA27" s="92"/>
      <c r="AB27" s="106"/>
      <c r="AC27" s="106"/>
      <c r="AD27" s="105"/>
      <c r="AE27" s="105"/>
    </row>
    <row r="28" spans="1:31" s="11" customFormat="1" ht="15.75" x14ac:dyDescent="0.25">
      <c r="S28" s="63"/>
      <c r="T28" s="63"/>
      <c r="U28" s="63"/>
      <c r="V28" s="92"/>
      <c r="W28" s="92"/>
      <c r="X28" s="92"/>
      <c r="Y28" s="92"/>
      <c r="Z28" s="92"/>
      <c r="AA28" s="92"/>
      <c r="AB28" s="106"/>
      <c r="AC28" s="106"/>
      <c r="AD28" s="105"/>
      <c r="AE28" s="105"/>
    </row>
    <row r="29" spans="1:31" s="11" customFormat="1" ht="15.75" x14ac:dyDescent="0.25">
      <c r="A29" s="24" t="s">
        <v>8</v>
      </c>
      <c r="B29" s="3" t="s">
        <v>44</v>
      </c>
      <c r="C29" s="57"/>
      <c r="D29" s="3"/>
      <c r="E29" s="3"/>
      <c r="F29" s="3"/>
      <c r="G29" s="3"/>
      <c r="H29" s="3"/>
      <c r="I29" s="3"/>
      <c r="J29" s="3"/>
      <c r="K29" s="3"/>
      <c r="L29" s="3"/>
      <c r="M29" s="58"/>
      <c r="N29" s="58"/>
      <c r="O29" s="58"/>
      <c r="P29" s="58"/>
      <c r="Q29" s="58"/>
      <c r="R29" s="58"/>
      <c r="S29" s="93"/>
      <c r="T29" s="93"/>
      <c r="U29" s="63"/>
      <c r="V29" s="92"/>
      <c r="W29" s="92"/>
      <c r="X29" s="92"/>
      <c r="Y29" s="92"/>
      <c r="Z29" s="92"/>
      <c r="AA29" s="92"/>
      <c r="AB29" s="106"/>
      <c r="AC29" s="106"/>
      <c r="AD29" s="105"/>
      <c r="AE29" s="105"/>
    </row>
    <row r="30" spans="1:31" s="11" customFormat="1" ht="15.75" x14ac:dyDescent="0.25">
      <c r="A30" s="58"/>
      <c r="B30" s="58"/>
      <c r="C30" s="58"/>
      <c r="D30" s="58"/>
      <c r="E30" s="58"/>
      <c r="F30" s="58"/>
      <c r="G30" s="58"/>
      <c r="H30" s="58"/>
      <c r="I30" s="58"/>
      <c r="J30" s="58"/>
      <c r="K30" s="58"/>
      <c r="L30" s="58"/>
      <c r="M30" s="58"/>
      <c r="N30" s="58"/>
      <c r="O30" s="58"/>
      <c r="P30" s="59"/>
      <c r="Q30" s="59"/>
      <c r="R30" s="59"/>
      <c r="S30" s="94"/>
      <c r="T30" s="94"/>
      <c r="U30" s="92"/>
      <c r="V30" s="92"/>
      <c r="W30" s="92"/>
      <c r="X30" s="92"/>
      <c r="Y30" s="92"/>
      <c r="Z30" s="92"/>
      <c r="AA30" s="92"/>
      <c r="AB30" s="106"/>
      <c r="AC30" s="106"/>
      <c r="AD30" s="105"/>
      <c r="AE30" s="105"/>
    </row>
    <row r="31" spans="1:31" s="11" customFormat="1" ht="15.75" x14ac:dyDescent="0.25">
      <c r="A31" s="27"/>
      <c r="B31" s="21" t="s">
        <v>10</v>
      </c>
      <c r="C31" s="138" t="s">
        <v>42</v>
      </c>
      <c r="D31" s="138"/>
      <c r="E31" s="138"/>
      <c r="F31" s="138"/>
      <c r="G31" s="138"/>
      <c r="H31" s="138"/>
      <c r="I31" s="138"/>
      <c r="J31" s="138"/>
      <c r="K31" s="138"/>
      <c r="L31" s="138"/>
      <c r="M31" s="138"/>
      <c r="N31" s="138"/>
      <c r="O31" s="138"/>
      <c r="P31" s="23"/>
      <c r="Q31" s="23"/>
      <c r="R31" s="23"/>
      <c r="S31" s="91"/>
      <c r="T31" s="91"/>
      <c r="U31" s="92"/>
      <c r="V31" s="92"/>
      <c r="W31" s="92"/>
      <c r="X31" s="92"/>
      <c r="Y31" s="92"/>
      <c r="Z31" s="92"/>
      <c r="AA31" s="92"/>
      <c r="AB31" s="106"/>
      <c r="AC31" s="106"/>
      <c r="AD31" s="105"/>
      <c r="AE31" s="105"/>
    </row>
    <row r="32" spans="1:31" s="11" customFormat="1" ht="15.75" x14ac:dyDescent="0.25">
      <c r="A32" s="27"/>
      <c r="B32" s="21">
        <v>1</v>
      </c>
      <c r="C32" s="166" t="s">
        <v>43</v>
      </c>
      <c r="D32" s="166"/>
      <c r="E32" s="166"/>
      <c r="F32" s="166"/>
      <c r="G32" s="166"/>
      <c r="H32" s="166"/>
      <c r="I32" s="166"/>
      <c r="J32" s="166"/>
      <c r="K32" s="166"/>
      <c r="L32" s="166"/>
      <c r="M32" s="166"/>
      <c r="N32" s="166"/>
      <c r="O32" s="166"/>
      <c r="P32" s="23"/>
      <c r="Q32" s="23"/>
      <c r="R32" s="23"/>
      <c r="S32" s="91"/>
      <c r="T32" s="91"/>
      <c r="U32" s="92"/>
      <c r="V32" s="92"/>
      <c r="W32" s="92"/>
      <c r="X32" s="92"/>
      <c r="Y32" s="92"/>
      <c r="Z32" s="92"/>
      <c r="AA32" s="92"/>
      <c r="AB32" s="106"/>
      <c r="AC32" s="106"/>
      <c r="AD32" s="105"/>
      <c r="AE32" s="105"/>
    </row>
    <row r="33" spans="1:31" s="11" customFormat="1" ht="15.75" x14ac:dyDescent="0.25">
      <c r="A33" s="27"/>
      <c r="B33" s="27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91"/>
      <c r="T33" s="91"/>
      <c r="U33" s="92"/>
      <c r="V33" s="92"/>
      <c r="W33" s="92"/>
      <c r="X33" s="92"/>
      <c r="Y33" s="92"/>
      <c r="Z33" s="92"/>
      <c r="AA33" s="92"/>
      <c r="AB33" s="106"/>
      <c r="AC33" s="106"/>
      <c r="AD33" s="105"/>
      <c r="AE33" s="105"/>
    </row>
    <row r="34" spans="1:31" s="11" customFormat="1" ht="15.75" x14ac:dyDescent="0.25">
      <c r="P34" s="55"/>
      <c r="Q34" s="55"/>
      <c r="R34" s="55"/>
      <c r="S34" s="92"/>
      <c r="T34" s="92"/>
      <c r="U34" s="92"/>
      <c r="V34" s="92"/>
      <c r="W34" s="92"/>
      <c r="X34" s="92"/>
      <c r="Y34" s="92"/>
      <c r="Z34" s="92"/>
      <c r="AA34" s="92"/>
      <c r="AB34" s="106"/>
      <c r="AC34" s="106"/>
      <c r="AD34" s="105"/>
      <c r="AE34" s="105"/>
    </row>
    <row r="35" spans="1:31" s="11" customFormat="1" ht="15.75" x14ac:dyDescent="0.25">
      <c r="A35" s="11" t="s">
        <v>11</v>
      </c>
      <c r="B35" s="11" t="s">
        <v>76</v>
      </c>
      <c r="S35" s="63"/>
      <c r="T35" s="63"/>
      <c r="U35" s="63"/>
      <c r="V35" s="92"/>
      <c r="W35" s="92"/>
      <c r="X35" s="92"/>
      <c r="Y35" s="92"/>
      <c r="Z35" s="92"/>
      <c r="AA35" s="92"/>
      <c r="AB35" s="106"/>
      <c r="AC35" s="106"/>
      <c r="AD35" s="105"/>
      <c r="AE35" s="105"/>
    </row>
    <row r="36" spans="1:31" s="11" customFormat="1" ht="15.75" x14ac:dyDescent="0.25">
      <c r="A36" s="11" t="s">
        <v>73</v>
      </c>
      <c r="S36" s="63"/>
      <c r="T36" s="63"/>
      <c r="U36" s="63"/>
      <c r="V36" s="92"/>
      <c r="W36" s="92"/>
      <c r="X36" s="92"/>
      <c r="Y36" s="92"/>
      <c r="Z36" s="92"/>
      <c r="AA36" s="92"/>
      <c r="AB36" s="106"/>
      <c r="AC36" s="106"/>
      <c r="AD36" s="105"/>
      <c r="AE36" s="105"/>
    </row>
    <row r="37" spans="1:31" s="11" customFormat="1" ht="15.75" x14ac:dyDescent="0.25">
      <c r="B37" s="3"/>
      <c r="R37" s="11" t="s">
        <v>48</v>
      </c>
      <c r="S37" s="63"/>
      <c r="T37" s="63"/>
      <c r="U37" s="63"/>
      <c r="V37" s="92"/>
      <c r="W37" s="92"/>
      <c r="X37" s="92"/>
      <c r="Y37" s="92"/>
      <c r="Z37" s="92"/>
      <c r="AA37" s="92"/>
      <c r="AB37" s="106"/>
      <c r="AC37" s="106"/>
      <c r="AD37" s="105"/>
      <c r="AE37" s="105"/>
    </row>
    <row r="38" spans="1:31" s="11" customFormat="1" ht="33.75" customHeight="1" x14ac:dyDescent="0.25">
      <c r="B38" s="177" t="s">
        <v>10</v>
      </c>
      <c r="C38" s="139" t="s">
        <v>83</v>
      </c>
      <c r="D38" s="140"/>
      <c r="E38" s="140"/>
      <c r="F38" s="140"/>
      <c r="G38" s="140"/>
      <c r="H38" s="141"/>
      <c r="I38" s="137" t="s">
        <v>45</v>
      </c>
      <c r="J38" s="137"/>
      <c r="K38" s="137"/>
      <c r="L38" s="137"/>
      <c r="M38" s="137" t="s">
        <v>50</v>
      </c>
      <c r="N38" s="137"/>
      <c r="O38" s="137"/>
      <c r="P38" s="137" t="s">
        <v>7</v>
      </c>
      <c r="Q38" s="137"/>
      <c r="R38" s="137"/>
      <c r="S38" s="173"/>
      <c r="T38" s="63"/>
      <c r="U38" s="63"/>
      <c r="V38" s="92"/>
      <c r="W38" s="92"/>
      <c r="X38" s="103"/>
      <c r="Y38" s="92"/>
      <c r="Z38" s="92"/>
      <c r="AA38" s="92"/>
      <c r="AB38" s="106"/>
      <c r="AC38" s="106"/>
      <c r="AD38" s="105"/>
      <c r="AE38" s="105"/>
    </row>
    <row r="39" spans="1:31" s="11" customFormat="1" ht="33.75" customHeight="1" x14ac:dyDescent="0.25">
      <c r="B39" s="178"/>
      <c r="C39" s="142"/>
      <c r="D39" s="143"/>
      <c r="E39" s="143"/>
      <c r="F39" s="143"/>
      <c r="G39" s="143"/>
      <c r="H39" s="144"/>
      <c r="I39" s="60" t="s">
        <v>5</v>
      </c>
      <c r="J39" s="60"/>
      <c r="K39" s="60" t="s">
        <v>6</v>
      </c>
      <c r="L39" s="60" t="s">
        <v>46</v>
      </c>
      <c r="M39" s="60" t="s">
        <v>5</v>
      </c>
      <c r="N39" s="61" t="s">
        <v>6</v>
      </c>
      <c r="O39" s="60" t="s">
        <v>46</v>
      </c>
      <c r="P39" s="62" t="s">
        <v>5</v>
      </c>
      <c r="Q39" s="60" t="s">
        <v>6</v>
      </c>
      <c r="R39" s="60" t="s">
        <v>46</v>
      </c>
      <c r="S39" s="173"/>
      <c r="T39" s="63"/>
      <c r="U39" s="63"/>
      <c r="V39" s="92"/>
      <c r="W39" s="92"/>
      <c r="X39" s="103"/>
      <c r="Y39" s="92"/>
      <c r="Z39" s="92"/>
      <c r="AA39" s="92"/>
      <c r="AB39" s="106"/>
      <c r="AC39" s="106"/>
      <c r="AD39" s="105"/>
      <c r="AE39" s="105"/>
    </row>
    <row r="40" spans="1:31" s="11" customFormat="1" ht="15.75" x14ac:dyDescent="0.25">
      <c r="B40" s="40">
        <v>1</v>
      </c>
      <c r="C40" s="134">
        <v>2</v>
      </c>
      <c r="D40" s="135"/>
      <c r="E40" s="135"/>
      <c r="F40" s="135"/>
      <c r="G40" s="135"/>
      <c r="H40" s="136"/>
      <c r="I40" s="60">
        <v>3</v>
      </c>
      <c r="J40" s="60"/>
      <c r="K40" s="60">
        <v>4</v>
      </c>
      <c r="L40" s="60">
        <v>5</v>
      </c>
      <c r="M40" s="60">
        <v>6</v>
      </c>
      <c r="N40" s="61">
        <v>7</v>
      </c>
      <c r="O40" s="61">
        <v>8</v>
      </c>
      <c r="P40" s="60">
        <v>9</v>
      </c>
      <c r="Q40" s="60">
        <v>10</v>
      </c>
      <c r="R40" s="60">
        <v>11</v>
      </c>
      <c r="S40" s="174"/>
      <c r="T40" s="63"/>
      <c r="U40" s="63"/>
      <c r="V40" s="92"/>
      <c r="W40" s="92"/>
      <c r="X40" s="103"/>
      <c r="Y40" s="92"/>
      <c r="Z40" s="92"/>
      <c r="AA40" s="92"/>
      <c r="AB40" s="106"/>
      <c r="AC40" s="106"/>
      <c r="AD40" s="105"/>
      <c r="AE40" s="105"/>
    </row>
    <row r="41" spans="1:31" s="11" customFormat="1" ht="15.75" x14ac:dyDescent="0.25">
      <c r="B41" s="40">
        <v>1</v>
      </c>
      <c r="C41" s="155" t="s">
        <v>51</v>
      </c>
      <c r="D41" s="156"/>
      <c r="E41" s="156"/>
      <c r="F41" s="156"/>
      <c r="G41" s="156"/>
      <c r="H41" s="157"/>
      <c r="I41" s="145">
        <f>I66</f>
        <v>10431372</v>
      </c>
      <c r="J41" s="145"/>
      <c r="K41" s="64">
        <f>K67</f>
        <v>30000</v>
      </c>
      <c r="L41" s="64">
        <f>I41+K41</f>
        <v>10461372</v>
      </c>
      <c r="M41" s="64">
        <f>M66</f>
        <v>10086425.199999999</v>
      </c>
      <c r="N41" s="64">
        <f>N67</f>
        <v>30000</v>
      </c>
      <c r="O41" s="64">
        <f>M41+N41</f>
        <v>10116425.199999999</v>
      </c>
      <c r="P41" s="64">
        <f>M41-I41</f>
        <v>-344946.80000000075</v>
      </c>
      <c r="Q41" s="64">
        <f>N41-K41</f>
        <v>0</v>
      </c>
      <c r="R41" s="64">
        <f>O41-L41</f>
        <v>-344946.80000000075</v>
      </c>
      <c r="S41" s="174"/>
      <c r="T41" s="63"/>
      <c r="U41" s="65">
        <f>O42/L42*100</f>
        <v>96.702661945297422</v>
      </c>
      <c r="V41" s="92"/>
      <c r="W41" s="92"/>
      <c r="X41" s="103"/>
      <c r="Y41" s="92"/>
      <c r="Z41" s="92"/>
      <c r="AA41" s="92"/>
      <c r="AB41" s="106"/>
      <c r="AC41" s="106"/>
      <c r="AD41" s="105"/>
      <c r="AE41" s="105"/>
    </row>
    <row r="42" spans="1:31" s="11" customFormat="1" ht="15.75" x14ac:dyDescent="0.25">
      <c r="B42" s="45"/>
      <c r="C42" s="130" t="s">
        <v>9</v>
      </c>
      <c r="D42" s="130"/>
      <c r="E42" s="130"/>
      <c r="F42" s="130"/>
      <c r="G42" s="130"/>
      <c r="H42" s="130"/>
      <c r="I42" s="64">
        <f>I41</f>
        <v>10431372</v>
      </c>
      <c r="J42" s="64"/>
      <c r="K42" s="64">
        <f>K41</f>
        <v>30000</v>
      </c>
      <c r="L42" s="64">
        <f>I42+K42</f>
        <v>10461372</v>
      </c>
      <c r="M42" s="64">
        <f>M41</f>
        <v>10086425.199999999</v>
      </c>
      <c r="N42" s="64">
        <f>N41</f>
        <v>30000</v>
      </c>
      <c r="O42" s="64">
        <f>O41</f>
        <v>10116425.199999999</v>
      </c>
      <c r="P42" s="64">
        <f>P41</f>
        <v>-344946.80000000075</v>
      </c>
      <c r="Q42" s="64">
        <f>Q41</f>
        <v>0</v>
      </c>
      <c r="R42" s="64">
        <f>O42-L42</f>
        <v>-344946.80000000075</v>
      </c>
      <c r="S42" s="174"/>
      <c r="T42" s="63">
        <f>O42/L42</f>
        <v>0.96702661945297419</v>
      </c>
      <c r="U42" s="66">
        <f>O42/L42*100</f>
        <v>96.702661945297422</v>
      </c>
      <c r="V42" s="92"/>
      <c r="W42" s="92"/>
      <c r="X42" s="103"/>
      <c r="Y42" s="92"/>
      <c r="Z42" s="92"/>
      <c r="AA42" s="92"/>
      <c r="AB42" s="106"/>
      <c r="AC42" s="106"/>
      <c r="AD42" s="105"/>
      <c r="AE42" s="105"/>
    </row>
    <row r="43" spans="1:31" s="11" customFormat="1" ht="15.75" x14ac:dyDescent="0.25">
      <c r="S43" s="95"/>
      <c r="T43" s="63"/>
      <c r="U43" s="63"/>
      <c r="V43" s="92"/>
      <c r="W43" s="92"/>
      <c r="X43" s="103"/>
      <c r="Y43" s="92"/>
      <c r="Z43" s="92"/>
      <c r="AA43" s="92"/>
      <c r="AB43" s="106"/>
      <c r="AC43" s="106"/>
      <c r="AD43" s="105"/>
      <c r="AE43" s="105"/>
    </row>
    <row r="44" spans="1:31" s="11" customFormat="1" ht="15.75" x14ac:dyDescent="0.25">
      <c r="A44" s="51" t="s">
        <v>75</v>
      </c>
      <c r="B44" s="67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95"/>
      <c r="T44" s="63"/>
      <c r="U44" s="63"/>
      <c r="V44" s="92"/>
      <c r="W44" s="92"/>
      <c r="X44" s="103"/>
      <c r="Y44" s="92"/>
      <c r="Z44" s="92"/>
      <c r="AA44" s="92"/>
      <c r="AB44" s="106"/>
      <c r="AC44" s="106"/>
      <c r="AD44" s="105"/>
      <c r="AE44" s="105"/>
    </row>
    <row r="45" spans="1:31" s="11" customFormat="1" ht="15.75" x14ac:dyDescent="0.25">
      <c r="A45" s="51"/>
      <c r="B45" s="67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95"/>
      <c r="T45" s="63"/>
      <c r="U45" s="63"/>
      <c r="V45" s="92"/>
      <c r="W45" s="92"/>
      <c r="X45" s="103"/>
      <c r="Y45" s="92"/>
      <c r="Z45" s="92"/>
      <c r="AA45" s="92"/>
      <c r="AB45" s="106"/>
      <c r="AC45" s="106"/>
      <c r="AD45" s="105"/>
      <c r="AE45" s="105"/>
    </row>
    <row r="46" spans="1:31" s="11" customFormat="1" ht="15.75" x14ac:dyDescent="0.25">
      <c r="B46" s="60" t="s">
        <v>10</v>
      </c>
      <c r="C46" s="134" t="s">
        <v>74</v>
      </c>
      <c r="D46" s="135"/>
      <c r="E46" s="135"/>
      <c r="F46" s="135"/>
      <c r="G46" s="135"/>
      <c r="H46" s="135"/>
      <c r="I46" s="135"/>
      <c r="J46" s="135"/>
      <c r="K46" s="135"/>
      <c r="L46" s="135"/>
      <c r="M46" s="135"/>
      <c r="N46" s="135"/>
      <c r="O46" s="135"/>
      <c r="P46" s="135"/>
      <c r="Q46" s="135"/>
      <c r="R46" s="136"/>
      <c r="S46" s="95"/>
      <c r="T46" s="63"/>
      <c r="U46" s="63"/>
      <c r="V46" s="92"/>
      <c r="W46" s="92"/>
      <c r="X46" s="92"/>
      <c r="Y46" s="92"/>
      <c r="Z46" s="92"/>
      <c r="AA46" s="92"/>
      <c r="AB46" s="106"/>
      <c r="AC46" s="106"/>
      <c r="AD46" s="105"/>
      <c r="AE46" s="105"/>
    </row>
    <row r="47" spans="1:31" s="11" customFormat="1" ht="15.75" x14ac:dyDescent="0.25">
      <c r="B47" s="60">
        <v>1</v>
      </c>
      <c r="C47" s="134">
        <v>2</v>
      </c>
      <c r="D47" s="135"/>
      <c r="E47" s="135"/>
      <c r="F47" s="135"/>
      <c r="G47" s="135"/>
      <c r="H47" s="135"/>
      <c r="I47" s="135"/>
      <c r="J47" s="135"/>
      <c r="K47" s="135"/>
      <c r="L47" s="135"/>
      <c r="M47" s="135"/>
      <c r="N47" s="135"/>
      <c r="O47" s="135"/>
      <c r="P47" s="135"/>
      <c r="Q47" s="135"/>
      <c r="R47" s="136"/>
      <c r="S47" s="95"/>
      <c r="T47" s="63"/>
      <c r="U47" s="63"/>
      <c r="V47" s="92"/>
      <c r="W47" s="92"/>
      <c r="X47" s="92"/>
      <c r="Y47" s="92"/>
      <c r="Z47" s="92"/>
      <c r="AA47" s="92"/>
      <c r="AB47" s="106"/>
      <c r="AC47" s="106"/>
      <c r="AD47" s="105"/>
      <c r="AE47" s="105"/>
    </row>
    <row r="48" spans="1:31" s="11" customFormat="1" ht="39.75" customHeight="1" x14ac:dyDescent="0.25">
      <c r="B48" s="40">
        <v>1</v>
      </c>
      <c r="C48" s="179" t="s">
        <v>101</v>
      </c>
      <c r="D48" s="180"/>
      <c r="E48" s="180"/>
      <c r="F48" s="180"/>
      <c r="G48" s="180"/>
      <c r="H48" s="180"/>
      <c r="I48" s="180"/>
      <c r="J48" s="180"/>
      <c r="K48" s="180"/>
      <c r="L48" s="180"/>
      <c r="M48" s="180"/>
      <c r="N48" s="180"/>
      <c r="O48" s="180"/>
      <c r="P48" s="180"/>
      <c r="Q48" s="180"/>
      <c r="R48" s="181"/>
      <c r="S48" s="63"/>
      <c r="T48" s="63"/>
      <c r="U48" s="63"/>
      <c r="V48" s="92"/>
      <c r="W48" s="92"/>
      <c r="X48" s="92"/>
      <c r="Y48" s="92"/>
      <c r="Z48" s="92"/>
      <c r="AA48" s="92"/>
      <c r="AB48" s="106"/>
      <c r="AC48" s="106"/>
      <c r="AD48" s="105"/>
      <c r="AE48" s="105"/>
    </row>
    <row r="49" spans="1:31" s="11" customFormat="1" ht="15.75" customHeight="1" x14ac:dyDescent="0.25">
      <c r="B49" s="86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63"/>
      <c r="T49" s="63"/>
      <c r="U49" s="63"/>
      <c r="V49" s="92"/>
      <c r="W49" s="92"/>
      <c r="X49" s="92"/>
      <c r="Y49" s="92"/>
      <c r="Z49" s="92"/>
      <c r="AA49" s="92"/>
      <c r="AB49" s="106"/>
      <c r="AC49" s="106"/>
      <c r="AD49" s="105"/>
      <c r="AE49" s="105"/>
    </row>
    <row r="50" spans="1:31" s="11" customFormat="1" ht="21.75" customHeight="1" x14ac:dyDescent="0.25">
      <c r="A50" s="11" t="s">
        <v>52</v>
      </c>
      <c r="B50" s="3" t="s">
        <v>66</v>
      </c>
      <c r="S50" s="63"/>
      <c r="T50" s="63"/>
      <c r="U50" s="63"/>
      <c r="V50" s="92"/>
      <c r="W50" s="92"/>
      <c r="X50" s="92"/>
      <c r="Y50" s="92"/>
      <c r="Z50" s="92"/>
      <c r="AA50" s="92"/>
      <c r="AB50" s="106"/>
      <c r="AC50" s="106"/>
      <c r="AD50" s="105"/>
      <c r="AE50" s="105"/>
    </row>
    <row r="51" spans="1:31" s="11" customFormat="1" ht="18" customHeight="1" x14ac:dyDescent="0.25">
      <c r="A51" s="68"/>
      <c r="B51" s="67"/>
      <c r="O51" s="11" t="s">
        <v>49</v>
      </c>
      <c r="P51" s="55"/>
      <c r="Q51" s="55"/>
      <c r="R51" s="55"/>
      <c r="S51" s="63"/>
      <c r="T51" s="63"/>
      <c r="U51" s="63"/>
      <c r="V51" s="92"/>
      <c r="W51" s="92"/>
      <c r="X51" s="92"/>
      <c r="Y51" s="92"/>
      <c r="Z51" s="92"/>
      <c r="AA51" s="92"/>
      <c r="AB51" s="106"/>
      <c r="AC51" s="106"/>
      <c r="AD51" s="105"/>
      <c r="AE51" s="105"/>
    </row>
    <row r="52" spans="1:31" s="11" customFormat="1" ht="33" customHeight="1" x14ac:dyDescent="0.25">
      <c r="A52" s="137" t="s">
        <v>10</v>
      </c>
      <c r="B52" s="139" t="s">
        <v>67</v>
      </c>
      <c r="C52" s="140"/>
      <c r="D52" s="140"/>
      <c r="E52" s="140"/>
      <c r="F52" s="137" t="s">
        <v>45</v>
      </c>
      <c r="G52" s="137"/>
      <c r="H52" s="137"/>
      <c r="I52" s="137" t="s">
        <v>50</v>
      </c>
      <c r="J52" s="137"/>
      <c r="K52" s="137"/>
      <c r="L52" s="137"/>
      <c r="M52" s="134" t="s">
        <v>7</v>
      </c>
      <c r="N52" s="135"/>
      <c r="O52" s="136"/>
      <c r="P52" s="69"/>
      <c r="Q52" s="70"/>
      <c r="R52" s="55"/>
      <c r="S52" s="63"/>
      <c r="T52" s="63"/>
      <c r="U52" s="63"/>
      <c r="V52" s="92"/>
      <c r="W52" s="92"/>
      <c r="X52" s="92"/>
      <c r="Y52" s="92"/>
      <c r="Z52" s="92"/>
      <c r="AA52" s="92"/>
      <c r="AB52" s="106"/>
      <c r="AC52" s="106"/>
      <c r="AD52" s="105"/>
      <c r="AE52" s="105"/>
    </row>
    <row r="53" spans="1:31" s="11" customFormat="1" ht="33" customHeight="1" x14ac:dyDescent="0.25">
      <c r="A53" s="137"/>
      <c r="B53" s="142"/>
      <c r="C53" s="143"/>
      <c r="D53" s="143"/>
      <c r="E53" s="143"/>
      <c r="F53" s="60" t="s">
        <v>5</v>
      </c>
      <c r="G53" s="60" t="s">
        <v>6</v>
      </c>
      <c r="H53" s="60" t="s">
        <v>46</v>
      </c>
      <c r="I53" s="60" t="s">
        <v>5</v>
      </c>
      <c r="J53" s="61"/>
      <c r="K53" s="61" t="s">
        <v>6</v>
      </c>
      <c r="L53" s="60" t="s">
        <v>46</v>
      </c>
      <c r="M53" s="60" t="s">
        <v>5</v>
      </c>
      <c r="N53" s="60" t="s">
        <v>6</v>
      </c>
      <c r="O53" s="60" t="s">
        <v>46</v>
      </c>
      <c r="P53" s="69"/>
      <c r="Q53" s="70"/>
      <c r="R53" s="55"/>
      <c r="S53" s="63"/>
      <c r="T53" s="63"/>
      <c r="U53" s="63"/>
      <c r="V53" s="92"/>
      <c r="W53" s="92"/>
      <c r="X53" s="92"/>
      <c r="Y53" s="92"/>
      <c r="Z53" s="92"/>
      <c r="AA53" s="92"/>
      <c r="AB53" s="106"/>
      <c r="AC53" s="106"/>
      <c r="AD53" s="105"/>
      <c r="AE53" s="105"/>
    </row>
    <row r="54" spans="1:31" s="11" customFormat="1" ht="18" customHeight="1" x14ac:dyDescent="0.25">
      <c r="A54" s="71">
        <v>1</v>
      </c>
      <c r="B54" s="134">
        <v>2</v>
      </c>
      <c r="C54" s="135"/>
      <c r="D54" s="135"/>
      <c r="E54" s="135"/>
      <c r="F54" s="60">
        <v>3</v>
      </c>
      <c r="G54" s="60">
        <v>4</v>
      </c>
      <c r="H54" s="60">
        <v>5</v>
      </c>
      <c r="I54" s="60">
        <v>6</v>
      </c>
      <c r="J54" s="61"/>
      <c r="K54" s="61">
        <v>7</v>
      </c>
      <c r="L54" s="61">
        <v>8</v>
      </c>
      <c r="M54" s="60">
        <v>9</v>
      </c>
      <c r="N54" s="60">
        <v>10</v>
      </c>
      <c r="O54" s="60">
        <v>11</v>
      </c>
      <c r="P54" s="72"/>
      <c r="Q54" s="73"/>
      <c r="R54" s="55"/>
      <c r="S54" s="63"/>
      <c r="T54" s="63"/>
      <c r="U54" s="63"/>
      <c r="V54" s="92"/>
      <c r="W54" s="92"/>
      <c r="X54" s="92"/>
      <c r="Y54" s="92"/>
      <c r="Z54" s="92"/>
      <c r="AA54" s="92"/>
      <c r="AB54" s="106"/>
      <c r="AC54" s="106"/>
      <c r="AD54" s="105"/>
      <c r="AE54" s="105"/>
    </row>
    <row r="55" spans="1:31" s="11" customFormat="1" ht="31.5" customHeight="1" x14ac:dyDescent="0.25">
      <c r="A55" s="40">
        <v>1</v>
      </c>
      <c r="B55" s="175" t="s">
        <v>72</v>
      </c>
      <c r="C55" s="176"/>
      <c r="D55" s="176"/>
      <c r="E55" s="176"/>
      <c r="F55" s="37">
        <v>0</v>
      </c>
      <c r="G55" s="64">
        <f>K67</f>
        <v>30000</v>
      </c>
      <c r="H55" s="64">
        <f>G55+F55</f>
        <v>30000</v>
      </c>
      <c r="I55" s="64">
        <v>0</v>
      </c>
      <c r="J55" s="64"/>
      <c r="K55" s="64">
        <f>N67</f>
        <v>30000</v>
      </c>
      <c r="L55" s="64">
        <f>I55+K55</f>
        <v>30000</v>
      </c>
      <c r="M55" s="64">
        <f>I55-F55</f>
        <v>0</v>
      </c>
      <c r="N55" s="64">
        <f>K55-G55</f>
        <v>0</v>
      </c>
      <c r="O55" s="64">
        <f>L55-H55</f>
        <v>0</v>
      </c>
      <c r="P55" s="74"/>
      <c r="Q55" s="52"/>
      <c r="R55" s="55"/>
      <c r="S55" s="63"/>
      <c r="T55" s="63"/>
      <c r="U55" s="63"/>
      <c r="V55" s="92"/>
      <c r="W55" s="92"/>
      <c r="X55" s="92"/>
      <c r="Y55" s="92"/>
      <c r="Z55" s="92"/>
      <c r="AA55" s="92"/>
      <c r="AB55" s="106"/>
      <c r="AC55" s="106"/>
      <c r="AD55" s="105"/>
      <c r="AE55" s="105"/>
    </row>
    <row r="56" spans="1:31" s="17" customFormat="1" ht="21.75" customHeight="1" x14ac:dyDescent="0.25">
      <c r="A56" s="75"/>
      <c r="B56" s="170" t="s">
        <v>9</v>
      </c>
      <c r="C56" s="171"/>
      <c r="D56" s="171"/>
      <c r="E56" s="171"/>
      <c r="F56" s="76">
        <f>F55</f>
        <v>0</v>
      </c>
      <c r="G56" s="77">
        <f>G55</f>
        <v>30000</v>
      </c>
      <c r="H56" s="77">
        <f>SUM(H55:H55)</f>
        <v>30000</v>
      </c>
      <c r="I56" s="77">
        <f>I55</f>
        <v>0</v>
      </c>
      <c r="J56" s="77"/>
      <c r="K56" s="77">
        <f>K55</f>
        <v>30000</v>
      </c>
      <c r="L56" s="77">
        <f>SUM(L55:L55)</f>
        <v>30000</v>
      </c>
      <c r="M56" s="77">
        <f>I56-F56</f>
        <v>0</v>
      </c>
      <c r="N56" s="77">
        <f>N55</f>
        <v>0</v>
      </c>
      <c r="O56" s="77">
        <f>L56-H56</f>
        <v>0</v>
      </c>
      <c r="P56" s="74"/>
      <c r="Q56" s="52"/>
      <c r="R56" s="78"/>
      <c r="S56" s="96"/>
      <c r="T56" s="96"/>
      <c r="U56" s="96"/>
      <c r="V56" s="111"/>
      <c r="W56" s="111"/>
      <c r="X56" s="111"/>
      <c r="Y56" s="111"/>
      <c r="Z56" s="111"/>
      <c r="AA56" s="111"/>
      <c r="AB56" s="112"/>
      <c r="AC56" s="112"/>
      <c r="AD56" s="107"/>
      <c r="AE56" s="107"/>
    </row>
    <row r="57" spans="1:31" s="17" customFormat="1" ht="11.25" customHeight="1" x14ac:dyDescent="0.25">
      <c r="A57" s="78"/>
      <c r="B57" s="79"/>
      <c r="C57" s="79"/>
      <c r="D57" s="79"/>
      <c r="E57" s="79"/>
      <c r="F57" s="80"/>
      <c r="G57" s="81"/>
      <c r="H57" s="81"/>
      <c r="I57" s="81"/>
      <c r="J57" s="81"/>
      <c r="K57" s="81"/>
      <c r="L57" s="81"/>
      <c r="M57" s="81"/>
      <c r="N57" s="81"/>
      <c r="O57" s="81"/>
      <c r="P57" s="52"/>
      <c r="Q57" s="52"/>
      <c r="R57" s="78"/>
      <c r="S57" s="96"/>
      <c r="T57" s="96"/>
      <c r="U57" s="96"/>
      <c r="V57" s="111"/>
      <c r="W57" s="111"/>
      <c r="X57" s="111"/>
      <c r="Y57" s="111"/>
      <c r="Z57" s="111"/>
      <c r="AA57" s="111"/>
      <c r="AB57" s="112"/>
      <c r="AC57" s="112"/>
      <c r="AD57" s="107"/>
      <c r="AE57" s="107"/>
    </row>
    <row r="58" spans="1:31" s="11" customFormat="1" ht="18" customHeight="1" x14ac:dyDescent="0.25">
      <c r="A58" s="11" t="s">
        <v>54</v>
      </c>
      <c r="B58" s="33" t="s">
        <v>53</v>
      </c>
      <c r="S58" s="63"/>
      <c r="T58" s="63"/>
      <c r="U58" s="63"/>
      <c r="V58" s="92"/>
      <c r="W58" s="92"/>
      <c r="X58" s="92"/>
      <c r="Y58" s="92"/>
      <c r="Z58" s="92"/>
      <c r="AA58" s="92"/>
      <c r="AB58" s="106"/>
      <c r="AC58" s="106"/>
      <c r="AD58" s="105"/>
      <c r="AE58" s="105"/>
    </row>
    <row r="59" spans="1:31" s="11" customFormat="1" ht="17.25" customHeight="1" x14ac:dyDescent="0.25">
      <c r="A59" s="163" t="s">
        <v>77</v>
      </c>
      <c r="B59" s="163"/>
      <c r="C59" s="163"/>
      <c r="D59" s="163"/>
      <c r="E59" s="163"/>
      <c r="F59" s="163"/>
      <c r="G59" s="163"/>
      <c r="H59" s="163"/>
      <c r="I59" s="163"/>
      <c r="J59" s="163"/>
      <c r="K59" s="163"/>
      <c r="L59" s="163"/>
      <c r="M59" s="163"/>
      <c r="N59" s="163"/>
      <c r="O59" s="163"/>
      <c r="P59" s="163"/>
      <c r="Q59" s="163"/>
      <c r="R59" s="163"/>
      <c r="S59" s="63"/>
      <c r="T59" s="63"/>
      <c r="U59" s="63"/>
      <c r="V59" s="92"/>
      <c r="W59" s="92"/>
      <c r="X59" s="92"/>
      <c r="Y59" s="92"/>
      <c r="Z59" s="92"/>
      <c r="AA59" s="92"/>
      <c r="AB59" s="106"/>
      <c r="AC59" s="106"/>
      <c r="AD59" s="105"/>
      <c r="AE59" s="105"/>
    </row>
    <row r="60" spans="1:31" s="11" customFormat="1" ht="15.75" x14ac:dyDescent="0.25">
      <c r="B60" s="3"/>
      <c r="S60" s="63"/>
      <c r="T60" s="63"/>
      <c r="U60" s="63"/>
      <c r="V60" s="92"/>
      <c r="W60" s="92"/>
      <c r="X60" s="92"/>
      <c r="Y60" s="92"/>
      <c r="Z60" s="92"/>
      <c r="AA60" s="92"/>
      <c r="AB60" s="106"/>
      <c r="AC60" s="106"/>
      <c r="AD60" s="105"/>
      <c r="AE60" s="105"/>
    </row>
    <row r="61" spans="1:31" s="11" customFormat="1" ht="59.25" customHeight="1" x14ac:dyDescent="0.25">
      <c r="A61" s="137" t="s">
        <v>10</v>
      </c>
      <c r="B61" s="137" t="s">
        <v>14</v>
      </c>
      <c r="C61" s="137"/>
      <c r="D61" s="137"/>
      <c r="E61" s="137"/>
      <c r="F61" s="137"/>
      <c r="G61" s="137" t="s">
        <v>12</v>
      </c>
      <c r="H61" s="137" t="s">
        <v>13</v>
      </c>
      <c r="I61" s="137" t="s">
        <v>45</v>
      </c>
      <c r="J61" s="137"/>
      <c r="K61" s="137"/>
      <c r="L61" s="137"/>
      <c r="M61" s="137" t="s">
        <v>57</v>
      </c>
      <c r="N61" s="137"/>
      <c r="O61" s="137"/>
      <c r="P61" s="137" t="s">
        <v>7</v>
      </c>
      <c r="Q61" s="137"/>
      <c r="R61" s="137"/>
      <c r="S61" s="63"/>
      <c r="T61" s="63"/>
      <c r="U61" s="63"/>
      <c r="V61" s="92"/>
      <c r="W61" s="92"/>
      <c r="X61" s="92"/>
      <c r="Y61" s="92"/>
      <c r="Z61" s="92"/>
      <c r="AA61" s="92"/>
      <c r="AB61" s="106"/>
      <c r="AC61" s="106"/>
      <c r="AD61" s="105"/>
      <c r="AE61" s="105"/>
    </row>
    <row r="62" spans="1:31" s="11" customFormat="1" ht="32.25" customHeight="1" x14ac:dyDescent="0.25">
      <c r="A62" s="137"/>
      <c r="B62" s="137"/>
      <c r="C62" s="137"/>
      <c r="D62" s="137"/>
      <c r="E62" s="137"/>
      <c r="F62" s="137"/>
      <c r="G62" s="137"/>
      <c r="H62" s="137"/>
      <c r="I62" s="60" t="s">
        <v>5</v>
      </c>
      <c r="J62" s="60"/>
      <c r="K62" s="60" t="s">
        <v>6</v>
      </c>
      <c r="L62" s="60" t="s">
        <v>46</v>
      </c>
      <c r="M62" s="60" t="s">
        <v>5</v>
      </c>
      <c r="N62" s="60" t="s">
        <v>6</v>
      </c>
      <c r="O62" s="60" t="s">
        <v>46</v>
      </c>
      <c r="P62" s="60" t="s">
        <v>5</v>
      </c>
      <c r="Q62" s="60" t="s">
        <v>6</v>
      </c>
      <c r="R62" s="60" t="s">
        <v>46</v>
      </c>
      <c r="S62" s="92"/>
      <c r="T62" s="63"/>
      <c r="U62" s="63"/>
      <c r="V62" s="92"/>
      <c r="W62" s="92"/>
      <c r="X62" s="92"/>
      <c r="Y62" s="92"/>
      <c r="Z62" s="92"/>
      <c r="AA62" s="92"/>
      <c r="AB62" s="106"/>
      <c r="AC62" s="106"/>
      <c r="AD62" s="105"/>
      <c r="AE62" s="105"/>
    </row>
    <row r="63" spans="1:31" s="11" customFormat="1" ht="15.75" x14ac:dyDescent="0.25">
      <c r="A63" s="60">
        <v>1</v>
      </c>
      <c r="B63" s="137">
        <v>2</v>
      </c>
      <c r="C63" s="137"/>
      <c r="D63" s="137"/>
      <c r="E63" s="137"/>
      <c r="F63" s="137"/>
      <c r="G63" s="60">
        <v>3</v>
      </c>
      <c r="H63" s="60">
        <v>4</v>
      </c>
      <c r="I63" s="60">
        <v>5</v>
      </c>
      <c r="J63" s="60"/>
      <c r="K63" s="60">
        <v>6</v>
      </c>
      <c r="L63" s="60">
        <v>7</v>
      </c>
      <c r="M63" s="60">
        <v>8</v>
      </c>
      <c r="N63" s="60">
        <v>9</v>
      </c>
      <c r="O63" s="60">
        <v>10</v>
      </c>
      <c r="P63" s="60">
        <v>11</v>
      </c>
      <c r="Q63" s="60">
        <v>12</v>
      </c>
      <c r="R63" s="60">
        <v>13</v>
      </c>
      <c r="S63" s="92"/>
      <c r="T63" s="63"/>
      <c r="U63" s="63"/>
      <c r="V63" s="92"/>
      <c r="W63" s="92"/>
      <c r="X63" s="92"/>
      <c r="Y63" s="92"/>
      <c r="Z63" s="92"/>
      <c r="AA63" s="92"/>
      <c r="AB63" s="106"/>
      <c r="AC63" s="106"/>
      <c r="AD63" s="105"/>
      <c r="AE63" s="105"/>
    </row>
    <row r="64" spans="1:31" s="11" customFormat="1" ht="15.75" x14ac:dyDescent="0.25">
      <c r="A64" s="45"/>
      <c r="B64" s="131" t="s">
        <v>23</v>
      </c>
      <c r="C64" s="132"/>
      <c r="D64" s="132"/>
      <c r="E64" s="132"/>
      <c r="F64" s="132"/>
      <c r="G64" s="132"/>
      <c r="H64" s="132"/>
      <c r="I64" s="132"/>
      <c r="J64" s="132"/>
      <c r="K64" s="132"/>
      <c r="L64" s="133"/>
      <c r="M64" s="45"/>
      <c r="N64" s="45"/>
      <c r="O64" s="45"/>
      <c r="P64" s="45"/>
      <c r="Q64" s="45"/>
      <c r="R64" s="45"/>
      <c r="S64" s="92"/>
      <c r="T64" s="63"/>
      <c r="U64" s="63"/>
      <c r="V64" s="92"/>
      <c r="W64" s="92"/>
      <c r="X64" s="92"/>
      <c r="Y64" s="92"/>
      <c r="Z64" s="92"/>
      <c r="AA64" s="92"/>
      <c r="AB64" s="106"/>
      <c r="AC64" s="106"/>
      <c r="AD64" s="105"/>
      <c r="AE64" s="105"/>
    </row>
    <row r="65" spans="1:31" s="11" customFormat="1" ht="15.75" x14ac:dyDescent="0.25">
      <c r="A65" s="45"/>
      <c r="B65" s="121" t="s">
        <v>32</v>
      </c>
      <c r="C65" s="121"/>
      <c r="D65" s="121"/>
      <c r="E65" s="121"/>
      <c r="F65" s="121"/>
      <c r="G65" s="8"/>
      <c r="H65" s="8"/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92"/>
      <c r="T65" s="63"/>
      <c r="U65" s="63"/>
      <c r="V65" s="92"/>
      <c r="W65" s="92"/>
      <c r="X65" s="92"/>
      <c r="Y65" s="92"/>
      <c r="Z65" s="92"/>
      <c r="AA65" s="92"/>
      <c r="AB65" s="106"/>
      <c r="AC65" s="106"/>
      <c r="AD65" s="105"/>
      <c r="AE65" s="105"/>
    </row>
    <row r="66" spans="1:31" s="11" customFormat="1" ht="36" customHeight="1" x14ac:dyDescent="0.25">
      <c r="A66" s="40">
        <v>1</v>
      </c>
      <c r="B66" s="152" t="s">
        <v>69</v>
      </c>
      <c r="C66" s="152"/>
      <c r="D66" s="152"/>
      <c r="E66" s="152"/>
      <c r="F66" s="152"/>
      <c r="G66" s="10" t="s">
        <v>47</v>
      </c>
      <c r="H66" s="48" t="s">
        <v>85</v>
      </c>
      <c r="I66" s="49">
        <f>10457112+15040-323700+133900-19000+168020</f>
        <v>10431372</v>
      </c>
      <c r="J66" s="37"/>
      <c r="K66" s="37"/>
      <c r="L66" s="37">
        <f>I66</f>
        <v>10431372</v>
      </c>
      <c r="M66" s="37">
        <f>10086425.2</f>
        <v>10086425.199999999</v>
      </c>
      <c r="N66" s="37"/>
      <c r="O66" s="37">
        <f>M66</f>
        <v>10086425.199999999</v>
      </c>
      <c r="P66" s="37">
        <f>M66-I66</f>
        <v>-344946.80000000075</v>
      </c>
      <c r="Q66" s="37"/>
      <c r="R66" s="37">
        <f>P66</f>
        <v>-344946.80000000075</v>
      </c>
      <c r="S66" s="92"/>
      <c r="T66" s="63"/>
      <c r="U66" s="63"/>
      <c r="V66" s="97">
        <f>10457112+15040-323700</f>
        <v>10148452</v>
      </c>
      <c r="W66" s="97"/>
      <c r="X66" s="97"/>
      <c r="Y66" s="97"/>
      <c r="Z66" s="97"/>
      <c r="AA66" s="97"/>
      <c r="AB66" s="108"/>
      <c r="AC66" s="106"/>
      <c r="AD66" s="105"/>
      <c r="AE66" s="105"/>
    </row>
    <row r="67" spans="1:31" s="11" customFormat="1" ht="30" customHeight="1" x14ac:dyDescent="0.25">
      <c r="A67" s="40">
        <v>2</v>
      </c>
      <c r="B67" s="117" t="s">
        <v>91</v>
      </c>
      <c r="C67" s="118"/>
      <c r="D67" s="118"/>
      <c r="E67" s="118"/>
      <c r="F67" s="119"/>
      <c r="G67" s="10" t="s">
        <v>47</v>
      </c>
      <c r="H67" s="48"/>
      <c r="I67" s="49"/>
      <c r="J67" s="37"/>
      <c r="K67" s="37">
        <v>30000</v>
      </c>
      <c r="L67" s="37">
        <f>I67+K67</f>
        <v>30000</v>
      </c>
      <c r="M67" s="37"/>
      <c r="N67" s="37">
        <v>30000</v>
      </c>
      <c r="O67" s="37">
        <f>M67+N67</f>
        <v>30000</v>
      </c>
      <c r="P67" s="37"/>
      <c r="Q67" s="37">
        <f>N67-K67</f>
        <v>0</v>
      </c>
      <c r="R67" s="37">
        <f>P67</f>
        <v>0</v>
      </c>
      <c r="S67" s="92"/>
      <c r="T67" s="63"/>
      <c r="U67" s="63"/>
      <c r="V67" s="97"/>
      <c r="W67" s="97"/>
      <c r="X67" s="97"/>
      <c r="Y67" s="97"/>
      <c r="Z67" s="97"/>
      <c r="AA67" s="97"/>
      <c r="AB67" s="108"/>
      <c r="AC67" s="106"/>
      <c r="AD67" s="105"/>
      <c r="AE67" s="105"/>
    </row>
    <row r="68" spans="1:31" s="11" customFormat="1" ht="17.25" customHeight="1" x14ac:dyDescent="0.25">
      <c r="A68" s="40"/>
      <c r="B68" s="121" t="s">
        <v>18</v>
      </c>
      <c r="C68" s="121"/>
      <c r="D68" s="121"/>
      <c r="E68" s="121"/>
      <c r="F68" s="121"/>
      <c r="G68" s="10"/>
      <c r="H68" s="10"/>
      <c r="I68" s="38"/>
      <c r="J68" s="38"/>
      <c r="K68" s="39"/>
      <c r="L68" s="40"/>
      <c r="M68" s="40"/>
      <c r="N68" s="40"/>
      <c r="O68" s="40"/>
      <c r="P68" s="41"/>
      <c r="Q68" s="41"/>
      <c r="R68" s="41"/>
      <c r="S68" s="92"/>
      <c r="T68" s="63"/>
      <c r="U68" s="63"/>
      <c r="V68" s="92"/>
      <c r="W68" s="92"/>
      <c r="X68" s="92"/>
      <c r="Y68" s="92"/>
      <c r="Z68" s="92"/>
      <c r="AA68" s="92"/>
      <c r="AB68" s="106"/>
      <c r="AC68" s="106"/>
      <c r="AD68" s="105"/>
      <c r="AE68" s="105"/>
    </row>
    <row r="69" spans="1:31" s="11" customFormat="1" ht="30" customHeight="1" x14ac:dyDescent="0.25">
      <c r="A69" s="40">
        <v>1</v>
      </c>
      <c r="B69" s="152" t="s">
        <v>24</v>
      </c>
      <c r="C69" s="152"/>
      <c r="D69" s="152"/>
      <c r="E69" s="152"/>
      <c r="F69" s="152"/>
      <c r="G69" s="10" t="s">
        <v>16</v>
      </c>
      <c r="H69" s="10" t="s">
        <v>29</v>
      </c>
      <c r="I69" s="42">
        <v>23</v>
      </c>
      <c r="J69" s="42"/>
      <c r="K69" s="42"/>
      <c r="L69" s="42">
        <f>I69</f>
        <v>23</v>
      </c>
      <c r="M69" s="42">
        <v>20</v>
      </c>
      <c r="N69" s="42"/>
      <c r="O69" s="42">
        <f>M69</f>
        <v>20</v>
      </c>
      <c r="P69" s="42">
        <f>M69-I69</f>
        <v>-3</v>
      </c>
      <c r="Q69" s="42"/>
      <c r="R69" s="42">
        <f>P69</f>
        <v>-3</v>
      </c>
      <c r="S69" s="92"/>
      <c r="T69" s="63"/>
      <c r="U69" s="63"/>
      <c r="V69" s="92"/>
      <c r="W69" s="92"/>
      <c r="X69" s="92"/>
      <c r="Y69" s="92"/>
      <c r="Z69" s="92"/>
      <c r="AA69" s="92"/>
      <c r="AB69" s="106"/>
      <c r="AC69" s="106"/>
      <c r="AD69" s="105"/>
      <c r="AE69" s="105"/>
    </row>
    <row r="70" spans="1:31" s="11" customFormat="1" ht="28.5" customHeight="1" x14ac:dyDescent="0.25">
      <c r="A70" s="40">
        <v>2</v>
      </c>
      <c r="B70" s="124" t="s">
        <v>25</v>
      </c>
      <c r="C70" s="125"/>
      <c r="D70" s="125"/>
      <c r="E70" s="125"/>
      <c r="F70" s="125"/>
      <c r="G70" s="10" t="s">
        <v>16</v>
      </c>
      <c r="H70" s="120" t="s">
        <v>56</v>
      </c>
      <c r="I70" s="38">
        <v>2000</v>
      </c>
      <c r="J70" s="38"/>
      <c r="K70" s="39"/>
      <c r="L70" s="39">
        <f>I70</f>
        <v>2000</v>
      </c>
      <c r="M70" s="39">
        <f>195+127+581+861</f>
        <v>1764</v>
      </c>
      <c r="N70" s="39"/>
      <c r="O70" s="39">
        <f>M70</f>
        <v>1764</v>
      </c>
      <c r="P70" s="43">
        <f>M70-I70</f>
        <v>-236</v>
      </c>
      <c r="Q70" s="41"/>
      <c r="R70" s="43">
        <f>P70</f>
        <v>-236</v>
      </c>
      <c r="S70" s="92"/>
      <c r="T70" s="63"/>
      <c r="U70" s="63"/>
      <c r="V70" s="92"/>
      <c r="W70" s="92"/>
      <c r="X70" s="92"/>
      <c r="Y70" s="92"/>
      <c r="Z70" s="92"/>
      <c r="AA70" s="92"/>
      <c r="AB70" s="106"/>
      <c r="AC70" s="106"/>
      <c r="AD70" s="105"/>
      <c r="AE70" s="105"/>
    </row>
    <row r="71" spans="1:31" s="11" customFormat="1" ht="35.25" customHeight="1" x14ac:dyDescent="0.25">
      <c r="A71" s="40">
        <v>3</v>
      </c>
      <c r="B71" s="124" t="s">
        <v>26</v>
      </c>
      <c r="C71" s="125"/>
      <c r="D71" s="125"/>
      <c r="E71" s="125"/>
      <c r="F71" s="125"/>
      <c r="G71" s="10" t="s">
        <v>16</v>
      </c>
      <c r="H71" s="120"/>
      <c r="I71" s="39">
        <v>600</v>
      </c>
      <c r="J71" s="39"/>
      <c r="K71" s="39"/>
      <c r="L71" s="39">
        <f>I71</f>
        <v>600</v>
      </c>
      <c r="M71" s="39">
        <f>83+45+126+307</f>
        <v>561</v>
      </c>
      <c r="N71" s="39"/>
      <c r="O71" s="39">
        <f>M71</f>
        <v>561</v>
      </c>
      <c r="P71" s="43">
        <f>M71-I71</f>
        <v>-39</v>
      </c>
      <c r="Q71" s="43"/>
      <c r="R71" s="43">
        <f>P71</f>
        <v>-39</v>
      </c>
      <c r="S71" s="92"/>
      <c r="T71" s="63"/>
      <c r="U71" s="63"/>
      <c r="V71" s="92"/>
      <c r="W71" s="92"/>
      <c r="X71" s="92"/>
      <c r="Y71" s="92"/>
      <c r="Z71" s="92"/>
      <c r="AA71" s="92"/>
      <c r="AB71" s="106"/>
      <c r="AC71" s="106"/>
      <c r="AD71" s="105"/>
      <c r="AE71" s="105"/>
    </row>
    <row r="72" spans="1:31" s="11" customFormat="1" ht="36.75" customHeight="1" x14ac:dyDescent="0.25">
      <c r="A72" s="40">
        <v>4</v>
      </c>
      <c r="B72" s="126" t="s">
        <v>93</v>
      </c>
      <c r="C72" s="127"/>
      <c r="D72" s="127"/>
      <c r="E72" s="127"/>
      <c r="F72" s="128"/>
      <c r="G72" s="10" t="s">
        <v>16</v>
      </c>
      <c r="H72" s="19" t="s">
        <v>94</v>
      </c>
      <c r="I72" s="39"/>
      <c r="J72" s="39"/>
      <c r="K72" s="39">
        <v>1</v>
      </c>
      <c r="L72" s="39">
        <f>K72</f>
        <v>1</v>
      </c>
      <c r="M72" s="39"/>
      <c r="N72" s="39">
        <v>1</v>
      </c>
      <c r="O72" s="39">
        <f>N72</f>
        <v>1</v>
      </c>
      <c r="P72" s="43"/>
      <c r="Q72" s="42">
        <f>N72-K72</f>
        <v>0</v>
      </c>
      <c r="R72" s="43">
        <f>Q72</f>
        <v>0</v>
      </c>
      <c r="S72" s="92"/>
      <c r="T72" s="63"/>
      <c r="U72" s="63"/>
      <c r="V72" s="92"/>
      <c r="W72" s="92"/>
      <c r="X72" s="92"/>
      <c r="Y72" s="92"/>
      <c r="Z72" s="92"/>
      <c r="AA72" s="92"/>
      <c r="AB72" s="106"/>
      <c r="AC72" s="106"/>
      <c r="AD72" s="105"/>
      <c r="AE72" s="105"/>
    </row>
    <row r="73" spans="1:31" s="11" customFormat="1" ht="15.75" x14ac:dyDescent="0.25">
      <c r="A73" s="40"/>
      <c r="B73" s="121" t="s">
        <v>19</v>
      </c>
      <c r="C73" s="121"/>
      <c r="D73" s="121"/>
      <c r="E73" s="121"/>
      <c r="F73" s="121"/>
      <c r="G73" s="10"/>
      <c r="H73" s="19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92"/>
      <c r="T73" s="63"/>
      <c r="U73" s="63"/>
      <c r="V73" s="92"/>
      <c r="W73" s="92"/>
      <c r="X73" s="92"/>
      <c r="Y73" s="92"/>
      <c r="Z73" s="92"/>
      <c r="AA73" s="92"/>
      <c r="AB73" s="106"/>
      <c r="AC73" s="106"/>
      <c r="AD73" s="105"/>
      <c r="AE73" s="105"/>
    </row>
    <row r="74" spans="1:31" s="11" customFormat="1" ht="36.75" customHeight="1" x14ac:dyDescent="0.25">
      <c r="A74" s="40">
        <v>1</v>
      </c>
      <c r="B74" s="122" t="s">
        <v>27</v>
      </c>
      <c r="C74" s="123"/>
      <c r="D74" s="123"/>
      <c r="E74" s="123"/>
      <c r="F74" s="123"/>
      <c r="G74" s="10" t="s">
        <v>16</v>
      </c>
      <c r="H74" s="10" t="s">
        <v>17</v>
      </c>
      <c r="I74" s="43">
        <f>I70/22</f>
        <v>90.909090909090907</v>
      </c>
      <c r="J74" s="43"/>
      <c r="K74" s="44"/>
      <c r="L74" s="43">
        <f>I74</f>
        <v>90.909090909090907</v>
      </c>
      <c r="M74" s="43">
        <f>M70/19</f>
        <v>92.84210526315789</v>
      </c>
      <c r="N74" s="43"/>
      <c r="O74" s="43">
        <f>M74</f>
        <v>92.84210526315789</v>
      </c>
      <c r="P74" s="43">
        <f>M74-I74</f>
        <v>1.9330143540669837</v>
      </c>
      <c r="Q74" s="44"/>
      <c r="R74" s="43">
        <f>P74</f>
        <v>1.9330143540669837</v>
      </c>
      <c r="S74" s="92"/>
      <c r="T74" s="63"/>
      <c r="U74" s="98"/>
      <c r="V74" s="113"/>
      <c r="W74" s="92"/>
      <c r="X74" s="92"/>
      <c r="Y74" s="92"/>
      <c r="Z74" s="92"/>
      <c r="AA74" s="92"/>
      <c r="AB74" s="106"/>
      <c r="AC74" s="106"/>
      <c r="AD74" s="105"/>
      <c r="AE74" s="105"/>
    </row>
    <row r="75" spans="1:31" s="11" customFormat="1" ht="35.25" customHeight="1" x14ac:dyDescent="0.25">
      <c r="A75" s="40">
        <v>2</v>
      </c>
      <c r="B75" s="122" t="s">
        <v>28</v>
      </c>
      <c r="C75" s="123"/>
      <c r="D75" s="123"/>
      <c r="E75" s="123"/>
      <c r="F75" s="123"/>
      <c r="G75" s="10" t="s">
        <v>16</v>
      </c>
      <c r="H75" s="10" t="s">
        <v>17</v>
      </c>
      <c r="I75" s="43">
        <f>I71/22</f>
        <v>27.272727272727273</v>
      </c>
      <c r="J75" s="43"/>
      <c r="K75" s="43"/>
      <c r="L75" s="43">
        <f>I75</f>
        <v>27.272727272727273</v>
      </c>
      <c r="M75" s="43">
        <f>M71/19</f>
        <v>29.526315789473685</v>
      </c>
      <c r="N75" s="40"/>
      <c r="O75" s="43">
        <f>M75</f>
        <v>29.526315789473685</v>
      </c>
      <c r="P75" s="43">
        <f>M75-I75</f>
        <v>2.2535885167464116</v>
      </c>
      <c r="Q75" s="44"/>
      <c r="R75" s="43">
        <f>P75</f>
        <v>2.2535885167464116</v>
      </c>
      <c r="S75" s="92"/>
      <c r="T75" s="63"/>
      <c r="U75" s="63"/>
      <c r="V75" s="92"/>
      <c r="W75" s="92"/>
      <c r="X75" s="92"/>
      <c r="Y75" s="92"/>
      <c r="Z75" s="92"/>
      <c r="AA75" s="92"/>
      <c r="AB75" s="106"/>
      <c r="AC75" s="106"/>
      <c r="AD75" s="105"/>
      <c r="AE75" s="105"/>
    </row>
    <row r="76" spans="1:31" s="11" customFormat="1" ht="20.25" customHeight="1" x14ac:dyDescent="0.25">
      <c r="A76" s="40">
        <v>3</v>
      </c>
      <c r="B76" s="126" t="s">
        <v>95</v>
      </c>
      <c r="C76" s="127"/>
      <c r="D76" s="127"/>
      <c r="E76" s="127"/>
      <c r="F76" s="128"/>
      <c r="G76" s="10" t="s">
        <v>47</v>
      </c>
      <c r="H76" s="10" t="s">
        <v>17</v>
      </c>
      <c r="I76" s="43"/>
      <c r="J76" s="43"/>
      <c r="K76" s="37">
        <f>K67/K72</f>
        <v>30000</v>
      </c>
      <c r="L76" s="37">
        <f>K76</f>
        <v>30000</v>
      </c>
      <c r="M76" s="37"/>
      <c r="N76" s="37">
        <f>N67/N72</f>
        <v>30000</v>
      </c>
      <c r="O76" s="37">
        <f>N76</f>
        <v>30000</v>
      </c>
      <c r="P76" s="37"/>
      <c r="Q76" s="37">
        <f>N76-K76</f>
        <v>0</v>
      </c>
      <c r="R76" s="37">
        <f>Q76</f>
        <v>0</v>
      </c>
      <c r="S76" s="92"/>
      <c r="T76" s="63"/>
      <c r="U76" s="63"/>
      <c r="V76" s="92"/>
      <c r="W76" s="92"/>
      <c r="X76" s="92"/>
      <c r="Y76" s="92"/>
      <c r="Z76" s="92"/>
      <c r="AA76" s="92"/>
      <c r="AB76" s="106"/>
      <c r="AC76" s="106"/>
      <c r="AD76" s="105"/>
      <c r="AE76" s="105"/>
    </row>
    <row r="77" spans="1:31" s="11" customFormat="1" ht="15.75" x14ac:dyDescent="0.25">
      <c r="A77" s="40"/>
      <c r="B77" s="121" t="s">
        <v>20</v>
      </c>
      <c r="C77" s="121"/>
      <c r="D77" s="121"/>
      <c r="E77" s="121"/>
      <c r="F77" s="121"/>
      <c r="G77" s="10"/>
      <c r="H77" s="10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92"/>
      <c r="T77" s="99"/>
      <c r="U77" s="63"/>
      <c r="V77" s="92"/>
      <c r="W77" s="92"/>
      <c r="X77" s="92"/>
      <c r="Y77" s="92"/>
      <c r="Z77" s="92"/>
      <c r="AA77" s="92"/>
      <c r="AB77" s="106"/>
      <c r="AC77" s="106"/>
      <c r="AD77" s="105"/>
      <c r="AE77" s="105"/>
    </row>
    <row r="78" spans="1:31" s="11" customFormat="1" ht="36" customHeight="1" x14ac:dyDescent="0.25">
      <c r="A78" s="40">
        <v>1</v>
      </c>
      <c r="B78" s="152" t="s">
        <v>90</v>
      </c>
      <c r="C78" s="159"/>
      <c r="D78" s="159"/>
      <c r="E78" s="159"/>
      <c r="F78" s="159"/>
      <c r="G78" s="10" t="s">
        <v>86</v>
      </c>
      <c r="H78" s="10" t="s">
        <v>17</v>
      </c>
      <c r="I78" s="46">
        <f>100</f>
        <v>100</v>
      </c>
      <c r="J78" s="46"/>
      <c r="K78" s="41"/>
      <c r="L78" s="41">
        <f>I78</f>
        <v>100</v>
      </c>
      <c r="M78" s="47">
        <v>100</v>
      </c>
      <c r="N78" s="41"/>
      <c r="O78" s="41">
        <f>M78</f>
        <v>100</v>
      </c>
      <c r="P78" s="41">
        <f>M78-I78</f>
        <v>0</v>
      </c>
      <c r="Q78" s="41"/>
      <c r="R78" s="41">
        <f>P78</f>
        <v>0</v>
      </c>
      <c r="S78" s="92"/>
      <c r="T78" s="99"/>
      <c r="U78" s="63"/>
      <c r="V78" s="113"/>
      <c r="W78" s="92"/>
      <c r="X78" s="92"/>
      <c r="Y78" s="92"/>
      <c r="Z78" s="92"/>
      <c r="AA78" s="92"/>
      <c r="AB78" s="106"/>
      <c r="AC78" s="106"/>
      <c r="AD78" s="105"/>
      <c r="AE78" s="105"/>
    </row>
    <row r="79" spans="1:31" s="11" customFormat="1" ht="15.75" x14ac:dyDescent="0.25">
      <c r="A79" s="82"/>
      <c r="B79" s="36"/>
      <c r="C79" s="36"/>
      <c r="D79" s="36"/>
      <c r="E79" s="36"/>
      <c r="F79" s="36"/>
      <c r="G79" s="36"/>
      <c r="H79" s="36"/>
      <c r="I79" s="36"/>
      <c r="J79" s="36"/>
      <c r="K79" s="36"/>
      <c r="L79" s="36"/>
      <c r="M79" s="36"/>
      <c r="N79" s="36"/>
      <c r="O79" s="36"/>
      <c r="P79" s="36"/>
      <c r="Q79" s="36"/>
      <c r="R79" s="36"/>
      <c r="S79" s="63"/>
      <c r="T79" s="63"/>
      <c r="U79" s="63"/>
      <c r="V79" s="92"/>
      <c r="W79" s="92"/>
      <c r="X79" s="92"/>
      <c r="Y79" s="92"/>
      <c r="Z79" s="92"/>
      <c r="AA79" s="92"/>
      <c r="AB79" s="106"/>
      <c r="AC79" s="106"/>
      <c r="AD79" s="105"/>
      <c r="AE79" s="105"/>
    </row>
    <row r="80" spans="1:31" s="11" customFormat="1" ht="15.75" x14ac:dyDescent="0.25">
      <c r="A80" s="151" t="s">
        <v>78</v>
      </c>
      <c r="B80" s="151"/>
      <c r="C80" s="151"/>
      <c r="D80" s="151"/>
      <c r="E80" s="151"/>
      <c r="F80" s="151"/>
      <c r="G80" s="151"/>
      <c r="H80" s="151"/>
      <c r="I80" s="151"/>
      <c r="J80" s="151"/>
      <c r="K80" s="151"/>
      <c r="L80" s="151"/>
      <c r="M80" s="151"/>
      <c r="N80" s="151"/>
      <c r="O80" s="151"/>
      <c r="P80" s="151"/>
      <c r="Q80" s="151"/>
      <c r="R80" s="151"/>
      <c r="S80" s="63"/>
      <c r="T80" s="63"/>
      <c r="U80" s="63"/>
      <c r="V80" s="92"/>
      <c r="W80" s="92"/>
      <c r="X80" s="92"/>
      <c r="Y80" s="92"/>
      <c r="Z80" s="92"/>
      <c r="AA80" s="92"/>
      <c r="AB80" s="106"/>
      <c r="AC80" s="106"/>
      <c r="AD80" s="105"/>
      <c r="AE80" s="105"/>
    </row>
    <row r="81" spans="1:31" s="11" customFormat="1" ht="15.75" x14ac:dyDescent="0.25">
      <c r="A81" s="68"/>
      <c r="B81" s="67"/>
      <c r="C81" s="67"/>
      <c r="D81" s="67"/>
      <c r="E81" s="83"/>
      <c r="F81" s="83"/>
      <c r="G81" s="83"/>
      <c r="H81" s="83"/>
      <c r="I81" s="83"/>
      <c r="J81" s="83"/>
      <c r="K81" s="83"/>
      <c r="L81" s="83"/>
      <c r="M81" s="83"/>
      <c r="N81" s="83"/>
      <c r="O81" s="83"/>
      <c r="P81" s="83"/>
      <c r="Q81" s="83"/>
      <c r="R81" s="83"/>
      <c r="S81" s="63"/>
      <c r="T81" s="63"/>
      <c r="U81" s="63"/>
      <c r="V81" s="92"/>
      <c r="W81" s="92"/>
      <c r="X81" s="92"/>
      <c r="Y81" s="92"/>
      <c r="Z81" s="92"/>
      <c r="AA81" s="92"/>
      <c r="AB81" s="106"/>
      <c r="AC81" s="106"/>
      <c r="AD81" s="105"/>
      <c r="AE81" s="105"/>
    </row>
    <row r="82" spans="1:31" s="11" customFormat="1" ht="37.5" customHeight="1" x14ac:dyDescent="0.25">
      <c r="A82" s="60" t="s">
        <v>10</v>
      </c>
      <c r="B82" s="60" t="s">
        <v>14</v>
      </c>
      <c r="C82" s="60" t="s">
        <v>12</v>
      </c>
      <c r="D82" s="164" t="s">
        <v>79</v>
      </c>
      <c r="E82" s="164"/>
      <c r="F82" s="164"/>
      <c r="G82" s="164"/>
      <c r="H82" s="164"/>
      <c r="I82" s="164"/>
      <c r="J82" s="164"/>
      <c r="K82" s="164"/>
      <c r="L82" s="164"/>
      <c r="M82" s="164"/>
      <c r="N82" s="164"/>
      <c r="O82" s="164"/>
      <c r="P82" s="164"/>
      <c r="Q82" s="164"/>
      <c r="R82" s="164"/>
      <c r="S82" s="63"/>
      <c r="T82" s="63"/>
      <c r="U82" s="63"/>
      <c r="V82" s="92"/>
      <c r="W82" s="92"/>
      <c r="X82" s="92"/>
      <c r="Y82" s="92"/>
      <c r="Z82" s="92"/>
      <c r="AA82" s="92"/>
      <c r="AB82" s="106"/>
      <c r="AC82" s="106"/>
      <c r="AD82" s="105"/>
      <c r="AE82" s="105"/>
    </row>
    <row r="83" spans="1:31" s="11" customFormat="1" ht="15.75" x14ac:dyDescent="0.25">
      <c r="A83" s="60">
        <v>1</v>
      </c>
      <c r="B83" s="60">
        <v>2</v>
      </c>
      <c r="C83" s="60">
        <v>3</v>
      </c>
      <c r="D83" s="137">
        <v>4</v>
      </c>
      <c r="E83" s="137"/>
      <c r="F83" s="137"/>
      <c r="G83" s="137"/>
      <c r="H83" s="137"/>
      <c r="I83" s="137"/>
      <c r="J83" s="137"/>
      <c r="K83" s="137"/>
      <c r="L83" s="137"/>
      <c r="M83" s="137"/>
      <c r="N83" s="137"/>
      <c r="O83" s="137"/>
      <c r="P83" s="137"/>
      <c r="Q83" s="137"/>
      <c r="R83" s="137"/>
      <c r="S83" s="63"/>
      <c r="T83" s="63"/>
      <c r="U83" s="63"/>
      <c r="V83" s="92"/>
      <c r="W83" s="92"/>
      <c r="X83" s="92"/>
      <c r="Y83" s="92"/>
      <c r="Z83" s="92"/>
      <c r="AA83" s="92"/>
      <c r="AB83" s="106"/>
      <c r="AC83" s="106"/>
      <c r="AD83" s="105"/>
      <c r="AE83" s="105"/>
    </row>
    <row r="84" spans="1:31" s="11" customFormat="1" ht="48.75" customHeight="1" x14ac:dyDescent="0.25">
      <c r="A84" s="60">
        <v>1</v>
      </c>
      <c r="B84" s="60" t="s">
        <v>32</v>
      </c>
      <c r="C84" s="60" t="s">
        <v>84</v>
      </c>
      <c r="D84" s="165" t="s">
        <v>104</v>
      </c>
      <c r="E84" s="165"/>
      <c r="F84" s="165"/>
      <c r="G84" s="165"/>
      <c r="H84" s="165"/>
      <c r="I84" s="165"/>
      <c r="J84" s="165"/>
      <c r="K84" s="165"/>
      <c r="L84" s="165"/>
      <c r="M84" s="165"/>
      <c r="N84" s="165"/>
      <c r="O84" s="165"/>
      <c r="P84" s="165"/>
      <c r="Q84" s="165"/>
      <c r="R84" s="165"/>
      <c r="S84" s="63"/>
      <c r="T84" s="63"/>
      <c r="U84" s="63"/>
      <c r="V84" s="92"/>
      <c r="W84" s="92"/>
      <c r="X84" s="92"/>
      <c r="Y84" s="92"/>
      <c r="Z84" s="92"/>
      <c r="AA84" s="92"/>
      <c r="AB84" s="106"/>
      <c r="AC84" s="106"/>
      <c r="AD84" s="105"/>
      <c r="AE84" s="105"/>
    </row>
    <row r="85" spans="1:31" s="11" customFormat="1" ht="48.75" customHeight="1" x14ac:dyDescent="0.25">
      <c r="A85" s="60">
        <v>2</v>
      </c>
      <c r="B85" s="60" t="s">
        <v>18</v>
      </c>
      <c r="C85" s="60" t="s">
        <v>16</v>
      </c>
      <c r="D85" s="165" t="s">
        <v>102</v>
      </c>
      <c r="E85" s="165"/>
      <c r="F85" s="165"/>
      <c r="G85" s="165"/>
      <c r="H85" s="165"/>
      <c r="I85" s="165"/>
      <c r="J85" s="165"/>
      <c r="K85" s="165"/>
      <c r="L85" s="165"/>
      <c r="M85" s="165"/>
      <c r="N85" s="165"/>
      <c r="O85" s="165"/>
      <c r="P85" s="165"/>
      <c r="Q85" s="165"/>
      <c r="R85" s="165"/>
      <c r="S85" s="63"/>
      <c r="T85" s="63"/>
      <c r="U85" s="63"/>
      <c r="V85" s="92"/>
      <c r="W85" s="92"/>
      <c r="X85" s="92"/>
      <c r="Y85" s="92"/>
      <c r="Z85" s="92"/>
      <c r="AA85" s="92"/>
      <c r="AB85" s="106"/>
      <c r="AC85" s="106"/>
      <c r="AD85" s="105"/>
      <c r="AE85" s="105"/>
    </row>
    <row r="86" spans="1:31" s="11" customFormat="1" ht="33" customHeight="1" x14ac:dyDescent="0.25">
      <c r="A86" s="60">
        <v>3</v>
      </c>
      <c r="B86" s="60" t="s">
        <v>19</v>
      </c>
      <c r="C86" s="60" t="s">
        <v>84</v>
      </c>
      <c r="D86" s="167" t="s">
        <v>103</v>
      </c>
      <c r="E86" s="167"/>
      <c r="F86" s="167"/>
      <c r="G86" s="167"/>
      <c r="H86" s="167"/>
      <c r="I86" s="167"/>
      <c r="J86" s="167"/>
      <c r="K86" s="167"/>
      <c r="L86" s="167"/>
      <c r="M86" s="167"/>
      <c r="N86" s="167"/>
      <c r="O86" s="167"/>
      <c r="P86" s="167"/>
      <c r="Q86" s="167"/>
      <c r="R86" s="167"/>
      <c r="S86" s="63"/>
      <c r="T86" s="63"/>
      <c r="U86" s="63"/>
      <c r="V86" s="92"/>
      <c r="W86" s="92"/>
      <c r="X86" s="92"/>
      <c r="Y86" s="92"/>
      <c r="Z86" s="92"/>
      <c r="AA86" s="92"/>
      <c r="AB86" s="106"/>
      <c r="AC86" s="106"/>
      <c r="AD86" s="105"/>
      <c r="AE86" s="105"/>
    </row>
    <row r="87" spans="1:31" s="11" customFormat="1" ht="30.75" customHeight="1" x14ac:dyDescent="0.25">
      <c r="A87" s="60">
        <v>4</v>
      </c>
      <c r="B87" s="60" t="s">
        <v>20</v>
      </c>
      <c r="C87" s="60" t="s">
        <v>86</v>
      </c>
      <c r="D87" s="167" t="s">
        <v>98</v>
      </c>
      <c r="E87" s="167"/>
      <c r="F87" s="167"/>
      <c r="G87" s="167"/>
      <c r="H87" s="167"/>
      <c r="I87" s="167"/>
      <c r="J87" s="167"/>
      <c r="K87" s="167"/>
      <c r="L87" s="167"/>
      <c r="M87" s="167"/>
      <c r="N87" s="167"/>
      <c r="O87" s="167"/>
      <c r="P87" s="167"/>
      <c r="Q87" s="167"/>
      <c r="R87" s="167"/>
      <c r="S87" s="63"/>
      <c r="T87" s="63"/>
      <c r="U87" s="63"/>
      <c r="V87" s="92"/>
      <c r="W87" s="92"/>
      <c r="X87" s="92"/>
      <c r="Y87" s="92"/>
      <c r="Z87" s="92"/>
      <c r="AA87" s="92"/>
      <c r="AB87" s="106"/>
      <c r="AC87" s="106"/>
      <c r="AD87" s="105"/>
      <c r="AE87" s="105"/>
    </row>
    <row r="88" spans="1:31" s="11" customFormat="1" ht="22.5" customHeight="1" x14ac:dyDescent="0.25">
      <c r="A88" s="68"/>
      <c r="B88" s="67"/>
      <c r="C88" s="67"/>
      <c r="D88" s="67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63"/>
      <c r="T88" s="63"/>
      <c r="U88" s="63"/>
      <c r="V88" s="92"/>
      <c r="W88" s="92"/>
      <c r="X88" s="92"/>
      <c r="Y88" s="92"/>
      <c r="Z88" s="92"/>
      <c r="AA88" s="92"/>
      <c r="AB88" s="106"/>
      <c r="AC88" s="106"/>
      <c r="AD88" s="105"/>
      <c r="AE88" s="105"/>
    </row>
    <row r="89" spans="1:31" s="11" customFormat="1" ht="15.75" x14ac:dyDescent="0.25">
      <c r="A89" s="163" t="s">
        <v>80</v>
      </c>
      <c r="B89" s="163"/>
      <c r="C89" s="163"/>
      <c r="D89" s="163"/>
      <c r="E89" s="163"/>
      <c r="F89" s="163"/>
      <c r="G89" s="163"/>
      <c r="H89" s="163"/>
      <c r="I89" s="163"/>
      <c r="J89" s="163"/>
      <c r="K89" s="163"/>
      <c r="L89" s="163"/>
      <c r="M89" s="163"/>
      <c r="N89" s="163"/>
      <c r="O89" s="163"/>
      <c r="P89" s="163"/>
      <c r="Q89" s="163"/>
      <c r="R89" s="163"/>
      <c r="S89" s="63"/>
      <c r="T89" s="63"/>
      <c r="U89" s="63"/>
      <c r="V89" s="92"/>
      <c r="W89" s="92"/>
      <c r="X89" s="92"/>
      <c r="Y89" s="92"/>
      <c r="Z89" s="92"/>
      <c r="AA89" s="92"/>
      <c r="AB89" s="106"/>
      <c r="AC89" s="106"/>
      <c r="AD89" s="105"/>
      <c r="AE89" s="105"/>
    </row>
    <row r="90" spans="1:31" s="11" customFormat="1" ht="43.5" customHeight="1" x14ac:dyDescent="0.25">
      <c r="A90" s="116" t="s">
        <v>100</v>
      </c>
      <c r="B90" s="116"/>
      <c r="C90" s="116"/>
      <c r="D90" s="116"/>
      <c r="E90" s="116"/>
      <c r="F90" s="116"/>
      <c r="G90" s="116"/>
      <c r="H90" s="116"/>
      <c r="I90" s="116"/>
      <c r="J90" s="116"/>
      <c r="K90" s="116"/>
      <c r="L90" s="116"/>
      <c r="M90" s="116"/>
      <c r="N90" s="116"/>
      <c r="O90" s="116"/>
      <c r="P90" s="116"/>
      <c r="Q90" s="116"/>
      <c r="R90" s="116"/>
      <c r="S90" s="100"/>
      <c r="T90" s="63"/>
      <c r="U90" s="63"/>
      <c r="V90" s="92"/>
      <c r="W90" s="92"/>
      <c r="X90" s="92"/>
      <c r="Y90" s="92"/>
      <c r="Z90" s="92"/>
      <c r="AA90" s="92"/>
      <c r="AB90" s="106"/>
      <c r="AC90" s="106"/>
      <c r="AD90" s="105"/>
      <c r="AE90" s="105"/>
    </row>
    <row r="91" spans="1:31" s="11" customFormat="1" ht="22.5" customHeight="1" x14ac:dyDescent="0.25">
      <c r="A91" s="52"/>
      <c r="B91" s="67"/>
      <c r="C91" s="67"/>
      <c r="D91" s="67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63"/>
      <c r="T91" s="63"/>
      <c r="U91" s="63"/>
      <c r="V91" s="92"/>
      <c r="W91" s="92"/>
      <c r="X91" s="92"/>
      <c r="Y91" s="92"/>
      <c r="Z91" s="92"/>
      <c r="AA91" s="92"/>
      <c r="AB91" s="106"/>
      <c r="AC91" s="106"/>
      <c r="AD91" s="105"/>
      <c r="AE91" s="105"/>
    </row>
    <row r="92" spans="1:31" s="11" customFormat="1" ht="15.75" x14ac:dyDescent="0.25">
      <c r="A92" s="18" t="s">
        <v>55</v>
      </c>
      <c r="B92" s="12"/>
      <c r="C92" s="59"/>
      <c r="D92" s="59"/>
      <c r="E92" s="59"/>
      <c r="F92" s="59"/>
      <c r="G92" s="13"/>
      <c r="H92" s="14"/>
      <c r="I92" s="84"/>
      <c r="J92" s="84"/>
      <c r="K92" s="84"/>
      <c r="L92" s="84"/>
      <c r="M92" s="84"/>
      <c r="N92" s="84"/>
      <c r="O92" s="84"/>
      <c r="P92" s="84"/>
      <c r="Q92" s="84"/>
      <c r="R92" s="84"/>
      <c r="S92" s="63"/>
      <c r="T92" s="63"/>
      <c r="U92" s="63"/>
      <c r="V92" s="92"/>
      <c r="W92" s="92"/>
      <c r="X92" s="92"/>
      <c r="Y92" s="92"/>
      <c r="Z92" s="92"/>
      <c r="AA92" s="92"/>
      <c r="AB92" s="106"/>
      <c r="AC92" s="106"/>
      <c r="AD92" s="105"/>
      <c r="AE92" s="105"/>
    </row>
    <row r="93" spans="1:31" s="11" customFormat="1" ht="20.25" customHeight="1" x14ac:dyDescent="0.25">
      <c r="A93" s="50" t="s">
        <v>99</v>
      </c>
      <c r="B93" s="12"/>
      <c r="C93" s="59"/>
      <c r="D93" s="59"/>
      <c r="E93" s="59"/>
      <c r="F93" s="59"/>
      <c r="G93" s="13"/>
      <c r="H93" s="14"/>
      <c r="I93" s="84"/>
      <c r="J93" s="84"/>
      <c r="K93" s="84"/>
      <c r="L93" s="84"/>
      <c r="M93" s="84"/>
      <c r="N93" s="84"/>
      <c r="O93" s="84"/>
      <c r="P93" s="84"/>
      <c r="Q93" s="84"/>
      <c r="R93" s="84"/>
      <c r="S93" s="63"/>
      <c r="T93" s="63"/>
      <c r="U93" s="63"/>
      <c r="V93" s="92"/>
      <c r="W93" s="92"/>
      <c r="X93" s="92"/>
      <c r="Y93" s="92"/>
      <c r="Z93" s="92"/>
      <c r="AA93" s="92"/>
      <c r="AB93" s="106"/>
      <c r="AC93" s="106"/>
      <c r="AD93" s="105"/>
      <c r="AE93" s="105"/>
    </row>
    <row r="94" spans="1:31" s="11" customFormat="1" ht="20.25" customHeight="1" x14ac:dyDescent="0.25">
      <c r="A94" s="14"/>
      <c r="C94" s="73"/>
      <c r="D94" s="73"/>
      <c r="E94" s="73"/>
      <c r="F94" s="14"/>
      <c r="G94" s="14"/>
      <c r="H94" s="14"/>
      <c r="I94" s="14"/>
      <c r="J94" s="14"/>
      <c r="K94" s="14"/>
      <c r="L94" s="14"/>
      <c r="M94" s="14"/>
      <c r="N94" s="85"/>
      <c r="O94" s="85"/>
      <c r="P94" s="85"/>
      <c r="Q94" s="70"/>
      <c r="R94" s="70"/>
      <c r="S94" s="101"/>
      <c r="T94" s="63"/>
      <c r="U94" s="63"/>
      <c r="V94" s="92"/>
      <c r="W94" s="92"/>
      <c r="X94" s="92"/>
      <c r="Y94" s="92"/>
      <c r="Z94" s="92"/>
      <c r="AA94" s="92"/>
      <c r="AB94" s="106"/>
      <c r="AC94" s="106"/>
      <c r="AD94" s="105"/>
      <c r="AE94" s="105"/>
    </row>
    <row r="95" spans="1:31" s="11" customFormat="1" ht="18" customHeight="1" x14ac:dyDescent="0.25">
      <c r="C95" s="59"/>
      <c r="D95" s="59"/>
      <c r="E95" s="59"/>
      <c r="F95" s="59"/>
      <c r="S95" s="63"/>
      <c r="T95" s="63"/>
      <c r="U95" s="63"/>
      <c r="V95" s="92"/>
      <c r="W95" s="92"/>
      <c r="X95" s="92"/>
      <c r="Y95" s="92"/>
      <c r="Z95" s="92"/>
      <c r="AA95" s="92"/>
      <c r="AB95" s="106"/>
      <c r="AC95" s="106"/>
      <c r="AD95" s="105"/>
      <c r="AE95" s="105"/>
    </row>
    <row r="96" spans="1:31" s="11" customFormat="1" ht="21.75" customHeight="1" x14ac:dyDescent="0.25">
      <c r="B96" s="150" t="s">
        <v>96</v>
      </c>
      <c r="C96" s="150"/>
      <c r="D96" s="150"/>
      <c r="E96" s="150"/>
      <c r="F96" s="150"/>
      <c r="G96" s="150"/>
      <c r="L96" s="161"/>
      <c r="M96" s="161"/>
      <c r="O96" s="147" t="s">
        <v>97</v>
      </c>
      <c r="P96" s="147"/>
      <c r="Q96" s="147"/>
      <c r="S96" s="63"/>
      <c r="T96" s="63"/>
      <c r="U96" s="63"/>
      <c r="V96" s="92"/>
      <c r="W96" s="92"/>
      <c r="X96" s="92"/>
      <c r="Y96" s="92"/>
      <c r="Z96" s="92"/>
      <c r="AA96" s="92"/>
      <c r="AB96" s="106"/>
      <c r="AC96" s="106"/>
      <c r="AD96" s="105"/>
      <c r="AE96" s="105"/>
    </row>
    <row r="97" spans="2:23" ht="18" customHeight="1" x14ac:dyDescent="0.25">
      <c r="B97" s="6"/>
      <c r="L97" s="149" t="s">
        <v>15</v>
      </c>
      <c r="M97" s="149"/>
      <c r="N97" s="34"/>
      <c r="O97" s="146" t="s">
        <v>81</v>
      </c>
      <c r="P97" s="146"/>
      <c r="Q97" s="146"/>
      <c r="T97" s="102"/>
      <c r="U97" s="102"/>
      <c r="V97" s="102"/>
      <c r="W97" s="102"/>
    </row>
    <row r="98" spans="2:23" ht="18" customHeight="1" x14ac:dyDescent="0.25">
      <c r="L98" s="15"/>
      <c r="M98" s="15"/>
      <c r="O98" s="7"/>
    </row>
    <row r="99" spans="2:23" ht="31.5" customHeight="1" x14ac:dyDescent="0.25">
      <c r="B99" s="162" t="s">
        <v>88</v>
      </c>
      <c r="C99" s="162"/>
      <c r="D99" s="162"/>
      <c r="E99" s="162"/>
      <c r="F99" s="162"/>
      <c r="G99" s="162"/>
      <c r="L99" s="148"/>
      <c r="M99" s="148"/>
      <c r="O99" s="147" t="s">
        <v>87</v>
      </c>
      <c r="P99" s="147"/>
      <c r="Q99" s="147"/>
    </row>
    <row r="100" spans="2:23" x14ac:dyDescent="0.25">
      <c r="L100" s="149" t="s">
        <v>15</v>
      </c>
      <c r="M100" s="149"/>
      <c r="N100" s="34"/>
      <c r="O100" s="146" t="s">
        <v>81</v>
      </c>
      <c r="P100" s="146"/>
      <c r="Q100" s="146"/>
    </row>
  </sheetData>
  <mergeCells count="88">
    <mergeCell ref="S38:S39"/>
    <mergeCell ref="S40:S42"/>
    <mergeCell ref="M52:O52"/>
    <mergeCell ref="B55:E55"/>
    <mergeCell ref="B38:B39"/>
    <mergeCell ref="A59:R59"/>
    <mergeCell ref="B52:E53"/>
    <mergeCell ref="C48:R48"/>
    <mergeCell ref="B13:C13"/>
    <mergeCell ref="G61:G62"/>
    <mergeCell ref="B61:F62"/>
    <mergeCell ref="H61:H62"/>
    <mergeCell ref="A52:A53"/>
    <mergeCell ref="B69:F69"/>
    <mergeCell ref="A61:A62"/>
    <mergeCell ref="B56:E56"/>
    <mergeCell ref="B68:F68"/>
    <mergeCell ref="G20:H20"/>
    <mergeCell ref="D85:R85"/>
    <mergeCell ref="D86:R86"/>
    <mergeCell ref="D87:R87"/>
    <mergeCell ref="I10:N10"/>
    <mergeCell ref="I52:L52"/>
    <mergeCell ref="P38:R38"/>
    <mergeCell ref="I38:L38"/>
    <mergeCell ref="C25:O25"/>
    <mergeCell ref="B17:C17"/>
    <mergeCell ref="F13:M13"/>
    <mergeCell ref="L96:M96"/>
    <mergeCell ref="L97:M97"/>
    <mergeCell ref="B99:G99"/>
    <mergeCell ref="C31:O31"/>
    <mergeCell ref="A89:R89"/>
    <mergeCell ref="D82:R82"/>
    <mergeCell ref="D83:R83"/>
    <mergeCell ref="D84:R84"/>
    <mergeCell ref="C32:O32"/>
    <mergeCell ref="B65:F65"/>
    <mergeCell ref="B14:C14"/>
    <mergeCell ref="B16:C16"/>
    <mergeCell ref="F14:M14"/>
    <mergeCell ref="B20:C20"/>
    <mergeCell ref="M61:O61"/>
    <mergeCell ref="O97:Q97"/>
    <mergeCell ref="B78:F78"/>
    <mergeCell ref="F17:M17"/>
    <mergeCell ref="B63:F63"/>
    <mergeCell ref="B22:K22"/>
    <mergeCell ref="F16:M16"/>
    <mergeCell ref="B66:F66"/>
    <mergeCell ref="F52:H52"/>
    <mergeCell ref="P61:R61"/>
    <mergeCell ref="M38:O38"/>
    <mergeCell ref="E20:F20"/>
    <mergeCell ref="E19:F19"/>
    <mergeCell ref="C40:H40"/>
    <mergeCell ref="G19:H19"/>
    <mergeCell ref="C41:H41"/>
    <mergeCell ref="C24:O24"/>
    <mergeCell ref="C38:H39"/>
    <mergeCell ref="I41:J41"/>
    <mergeCell ref="O100:Q100"/>
    <mergeCell ref="O96:Q96"/>
    <mergeCell ref="L99:M99"/>
    <mergeCell ref="L100:M100"/>
    <mergeCell ref="B96:G96"/>
    <mergeCell ref="A80:R80"/>
    <mergeCell ref="O99:Q99"/>
    <mergeCell ref="B70:F70"/>
    <mergeCell ref="B72:F72"/>
    <mergeCell ref="B76:F76"/>
    <mergeCell ref="B19:C19"/>
    <mergeCell ref="C42:H42"/>
    <mergeCell ref="B64:L64"/>
    <mergeCell ref="C46:R46"/>
    <mergeCell ref="C47:R47"/>
    <mergeCell ref="I61:L61"/>
    <mergeCell ref="B54:E54"/>
    <mergeCell ref="K19:P19"/>
    <mergeCell ref="K20:P20"/>
    <mergeCell ref="A90:R90"/>
    <mergeCell ref="B67:F67"/>
    <mergeCell ref="H70:H71"/>
    <mergeCell ref="B73:F73"/>
    <mergeCell ref="B77:F77"/>
    <mergeCell ref="B75:F75"/>
    <mergeCell ref="B74:F74"/>
    <mergeCell ref="B71:F71"/>
  </mergeCells>
  <phoneticPr fontId="11" type="noConversion"/>
  <pageMargins left="0.19685039370078741" right="0.19685039370078741" top="0.19685039370078741" bottom="0.19685039370078741" header="0.31496062992125984" footer="0.31496062992125984"/>
  <pageSetup paperSize="9" scale="64" fitToHeight="0" orientation="landscape" verticalDpi="0" r:id="rId1"/>
  <rowBreaks count="2" manualBreakCount="2">
    <brk id="43" max="17" man="1"/>
    <brk id="79" max="1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1210160</vt:lpstr>
      <vt:lpstr>'1210160'!Область_друку</vt:lpstr>
    </vt:vector>
  </TitlesOfParts>
  <Company>Reanimator Extreme Edition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S_Smal</dc:creator>
  <cp:lastModifiedBy>Ліщук Петро Андрійович</cp:lastModifiedBy>
  <cp:lastPrinted>2026-01-22T12:40:57Z</cp:lastPrinted>
  <dcterms:created xsi:type="dcterms:W3CDTF">2019-01-14T08:15:45Z</dcterms:created>
  <dcterms:modified xsi:type="dcterms:W3CDTF">2026-02-05T06:11:26Z</dcterms:modified>
</cp:coreProperties>
</file>